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Heibri teed/"/>
    </mc:Choice>
  </mc:AlternateContent>
  <xr:revisionPtr revIDLastSave="944" documentId="13_ncr:1_{DA2900BE-D2A0-400A-B308-A8E8AD733367}" xr6:coauthVersionLast="47" xr6:coauthVersionMax="47" xr10:uidLastSave="{BE6339A0-A6FC-47AB-A7E4-8CE8A8690E34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0" i="11" l="1"/>
  <c r="F139" i="11"/>
  <c r="F182" i="11"/>
  <c r="F222" i="11"/>
  <c r="F129" i="11"/>
  <c r="F128" i="11"/>
  <c r="F127" i="11"/>
  <c r="F126" i="11"/>
  <c r="F60" i="11"/>
  <c r="F59" i="11"/>
  <c r="F58" i="11"/>
  <c r="F57" i="11"/>
  <c r="F56" i="11"/>
  <c r="F55" i="11"/>
  <c r="F54" i="11"/>
  <c r="E223" i="11" l="1"/>
  <c r="F221" i="11"/>
  <c r="F181" i="11"/>
  <c r="F220" i="11"/>
  <c r="F219" i="11"/>
  <c r="F218" i="11"/>
  <c r="F217" i="11"/>
  <c r="F215" i="11"/>
  <c r="F214" i="11"/>
  <c r="F213" i="11"/>
  <c r="F212" i="11"/>
  <c r="F211" i="11"/>
  <c r="F210" i="11"/>
  <c r="F209" i="11"/>
  <c r="F208" i="11"/>
  <c r="F207" i="11"/>
  <c r="F206" i="11"/>
  <c r="F205" i="11"/>
  <c r="F204" i="11"/>
  <c r="F203" i="11"/>
  <c r="F202" i="11"/>
  <c r="F201" i="11"/>
  <c r="F200" i="11"/>
  <c r="F199" i="11"/>
  <c r="F198" i="11"/>
  <c r="F197" i="11"/>
  <c r="F196" i="11"/>
  <c r="F195" i="11"/>
  <c r="F194" i="11"/>
  <c r="F193" i="11"/>
  <c r="F192" i="11"/>
  <c r="F191" i="11"/>
  <c r="F190" i="11"/>
  <c r="F189" i="11"/>
  <c r="F188" i="11"/>
  <c r="F187" i="11"/>
  <c r="F186" i="11"/>
  <c r="F185" i="11"/>
  <c r="F184" i="11"/>
  <c r="F180" i="11"/>
  <c r="F179" i="11"/>
  <c r="F178" i="11"/>
  <c r="F177" i="11"/>
  <c r="F175" i="11"/>
  <c r="F174" i="11"/>
  <c r="F173" i="11"/>
  <c r="F172" i="11"/>
  <c r="F171" i="11"/>
  <c r="F170" i="11"/>
  <c r="F169" i="11"/>
  <c r="F168" i="11"/>
  <c r="F167" i="11"/>
  <c r="F166" i="11"/>
  <c r="F165" i="11"/>
  <c r="F164" i="1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41" i="11"/>
  <c r="F50" i="11"/>
  <c r="F51" i="11"/>
  <c r="F52" i="11"/>
  <c r="F53" i="11"/>
  <c r="F63" i="11" l="1"/>
  <c r="F62" i="11"/>
  <c r="F61" i="11"/>
  <c r="F80" i="11"/>
  <c r="F81" i="11"/>
  <c r="F82" i="11"/>
  <c r="F83" i="11"/>
  <c r="F138" i="11" l="1"/>
  <c r="F69" i="11"/>
  <c r="F68" i="11"/>
  <c r="F67" i="11"/>
  <c r="F66" i="11"/>
  <c r="F65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119" i="11"/>
  <c r="F120" i="11"/>
  <c r="F121" i="11"/>
  <c r="F122" i="11"/>
  <c r="F123" i="11"/>
  <c r="F124" i="11"/>
  <c r="F125" i="11"/>
  <c r="F130" i="11"/>
  <c r="F131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32" i="11"/>
  <c r="F134" i="11"/>
  <c r="F135" i="11"/>
  <c r="F136" i="11"/>
  <c r="F137" i="11"/>
  <c r="F90" i="11" l="1"/>
  <c r="F88" i="11"/>
  <c r="F89" i="11"/>
  <c r="F91" i="11"/>
  <c r="F92" i="11"/>
  <c r="F93" i="11"/>
  <c r="F95" i="11"/>
  <c r="F94" i="11" l="1"/>
  <c r="F87" i="11"/>
  <c r="F86" i="11"/>
  <c r="F85" i="11"/>
  <c r="F84" i="11"/>
  <c r="F79" i="11"/>
  <c r="F78" i="11"/>
  <c r="F77" i="11"/>
  <c r="F76" i="11"/>
  <c r="F75" i="11"/>
  <c r="F74" i="11"/>
  <c r="F73" i="11"/>
  <c r="F72" i="11"/>
  <c r="E224" i="11" l="1"/>
  <c r="E225" i="11" s="1"/>
</calcChain>
</file>

<file path=xl/sharedStrings.xml><?xml version="1.0" encoding="utf-8"?>
<sst xmlns="http://schemas.openxmlformats.org/spreadsheetml/2006/main" count="443" uniqueCount="114">
  <si>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</si>
  <si>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</si>
  <si>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</si>
  <si>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</si>
  <si>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</si>
  <si>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</si>
  <si>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</si>
  <si>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</si>
  <si>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</si>
  <si>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</si>
  <si>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</si>
  <si>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</si>
  <si>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</si>
  <si>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</si>
  <si>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</si>
  <si>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</si>
  <si>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</si>
  <si>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</si>
  <si>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</si>
  <si>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</si>
  <si>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</si>
  <si>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</si>
  <si>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</si>
  <si>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</si>
  <si>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</si>
  <si>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</si>
  <si>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</si>
  <si>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</si>
  <si>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</si>
  <si>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</si>
  <si>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</si>
  <si>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</si>
  <si>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tm</t>
  </si>
  <si>
    <t>1 kompl.</t>
  </si>
  <si>
    <t>Liiklusmärgi 341 "Massipiirang" komplekti paigaldamine koos lisateatetahvliga 891b "Välja arvatud RMK loal" (suurusgrupp 2)</t>
  </si>
  <si>
    <t>Truupide mahamärkimine</t>
  </si>
  <si>
    <t>2 otsakut</t>
  </si>
  <si>
    <t>Tee rajatiste mahamärkimine</t>
  </si>
  <si>
    <t>Lubade, kooskõlastuste ja kasutuslubade ning tagatiste hankimine jne. (Teised maaomanikud, Trasside valdajad, Transpordiamet, Põllumajandus- ja Toiduamet, Keskkonnaamet jne.) kokku</t>
  </si>
  <si>
    <t>Võsa, peenmetsa ja metsa raie, koondamine hunnikutesse ja kokkuvedu 800m</t>
  </si>
  <si>
    <t>Koordinaatidega seotud teostusjoonise koostamine (RMK nõuete kohane ja digitaalne)</t>
  </si>
  <si>
    <t>Teede T-kujulise ristmiku R-T muldkeha ja katendi ehitamine koos tihendamisega s.h.</t>
  </si>
  <si>
    <t>Geotekstiili (Deklareeritud tõmbetugevus MD/CMD ≥20 kN/m, 5,0 m lai) paigaldamine tihendatud ja profileeritud tee-elemendi muldele</t>
  </si>
  <si>
    <t>Liiklusmärgi 221 "Anna teed" komplekti paigaldamine koos eelteavitusmärgiga 221+811 (suurusgrupp 2)</t>
  </si>
  <si>
    <t>Geotekstiili (Deklareeritud tõmbetugevus MD/CMD ≥20 kN/m, 5,0 m lai) paigaldamine tihendatud ja profileeritud muldele</t>
  </si>
  <si>
    <t>Kruusast teekatte ehitustööd koos tihendamisega, H=10 cm, Purustatud kruus, Positsioon nr. 6, L=4,5m (+materjal ja vedu karjäärist)</t>
  </si>
  <si>
    <t>Kruusast teealuse ehitustööd koos tihendamisega H=20sm, Sorteeritud kruus, Positsioon nr. 4 (+materjal ja vedu karjäärist)</t>
  </si>
  <si>
    <t>Kruusast teekatte ehitamine koos tihendamisega, H=30 cm, Sorteeritud kruus, Positsioon nr. 4 (+materjal ja vedu karjäärist)</t>
  </si>
  <si>
    <t>Kruusast teekatte ehitamine koos tihendamisega, H=10 cm, Purustatud kruus, Positsioon nr. 6 (+materjal ja vedu karjäärist)</t>
  </si>
  <si>
    <t>Kruusast teealuse ehitamine koos tihendamisega, H=20 sm, Sorteeritud kruus; Positsioon nr. 4, (+materjal ja vedu karjäärist)</t>
  </si>
  <si>
    <t>Kraavide puhastamine</t>
  </si>
  <si>
    <t>Mulde aluspinna planeerimine ja tihendamine</t>
  </si>
  <si>
    <t>Kruusast teekatte ehitamine koos tihendamisega, H=12 cm, Purustatud kruus, Positsioon nr. 6 (+materjal ja vedu karjäärist)</t>
  </si>
  <si>
    <t>Muru kasvualuse rajamine ja külv, h=10cm</t>
  </si>
  <si>
    <t>Lisa 1 - Hinnapakkumuse vorm hankes "Heibri teede rekonstrueerimine"</t>
  </si>
  <si>
    <t>4,15 km</t>
  </si>
  <si>
    <t>Ahepalo tee (1,99 km) rekonstrueerimine</t>
  </si>
  <si>
    <t>Ahepalo tee (1,99 km) rekonstrueerimine rekonstrueerimine kokku</t>
  </si>
  <si>
    <t>Trolla-Heibri tee (1,79 km) rekonstrueerimine</t>
  </si>
  <si>
    <t>Trolla-Heibri tee (1,79 km) rekonstrueerimine kokku</t>
  </si>
  <si>
    <t>Saarlase-Heibri tee (0,21 km) rekonstrueerimine</t>
  </si>
  <si>
    <t>Saarlase-Heibri tee (0,21 km) rekonstrueerimine kokku</t>
  </si>
  <si>
    <t>Marjamäe tee (0,16 km) ehitamine</t>
  </si>
  <si>
    <t>Marjamäe tee (0,16 km) ehitamine kokku</t>
  </si>
  <si>
    <t>Liiklusmärgi 221 "Anna teed" komplekti paigaldamine (suurusgrupp 2)</t>
  </si>
  <si>
    <t>Mulde ehitamine juurdeveetavast pinnasest filtr.m ≥0,5m/ööp. koos tihendamisega (+materjal ja vedu karjäärist)</t>
  </si>
  <si>
    <t>Kruusast dreenkihi ehitamine koos tihendamisega. Sorteeritud kruusast Positsioon nr. 4, H=20cm (+materjal ja vedu karjäärist)</t>
  </si>
  <si>
    <t>Kruusaluse, Hmin=20cm ehitamine sorteeritud kruus positsioon nr 4 filtr.m ≥1,0m/ööp. (+materjal ja vedu karjäärist)</t>
  </si>
  <si>
    <t>Olemasoleva katendi freesimine, h=4cm</t>
  </si>
  <si>
    <t>Killustikalus (lubjakivikillustik) fr 32/63 kiilutud fr 12/16 kuluga 25kg/m² ja kiilutud fr 8/12 kuluga 15kg/m² alus H=20sm (+materjal ja vedu karjäärist)</t>
  </si>
  <si>
    <t>AC 16 surf  70/100 (tardkivi) katte rajamine h=9sm (+materjal ja vedu)</t>
  </si>
  <si>
    <t>Peenarde kindlustamine (Purustatud kruusast Positsioon nr. 6) H=9sm (+materjal ja vedu karjäärist)</t>
  </si>
  <si>
    <t>Tee- ja kraavitrassi ning teerajatiste alune kändude juurimine ekskavaatoriga</t>
  </si>
  <si>
    <t>Uute kraavide ja nõvade mahamärkimine</t>
  </si>
  <si>
    <t>Kraavide kaevamine ja setetest puhastamine, I-II gr. pinnas koos pinnase laialiajamisega</t>
  </si>
  <si>
    <t>Ekspluatatsioonieelne sette eemaldamine ekskavaatoriga (10% põhikaevest)</t>
  </si>
  <si>
    <t>Di 300mm plasttruubi torustiku, tüüp 30-PT, a. 9m ehitamine ilma otsakuta (gofreeritud, Sn8) veeviimar (tüüpjoonis 1.7 2008a)</t>
  </si>
  <si>
    <r>
      <t>Sissevoolunõva kaeve veeviimarile 50m/25 m</t>
    </r>
    <r>
      <rPr>
        <vertAlign val="superscript"/>
        <sz val="8"/>
        <color indexed="8"/>
        <rFont val="Arial"/>
        <family val="2"/>
        <charset val="186"/>
      </rPr>
      <t>3</t>
    </r>
  </si>
  <si>
    <t>ø40 cm plasttruubi torustiku, tüüp 40PT, ehitamine (profileeritud plasttoru, SN8)</t>
  </si>
  <si>
    <t>ø60 cm plasttruubi torustiku, tüüp 60PT, ehitamine (profileeritud plasttoru, SN8)</t>
  </si>
  <si>
    <t xml:space="preserve">ø40 cm plasttruubi mattotsaku ehitamine (tüüp MAO) </t>
  </si>
  <si>
    <t xml:space="preserve">ø60 cm plasttruubi kiviotsaku kivikindlustusega ehitamine (tüüp KOK) </t>
  </si>
  <si>
    <t>Tähispostid truubile</t>
  </si>
  <si>
    <t>ø30 cm truubitoru (plast) väljatõstmine ja utiliseerimine</t>
  </si>
  <si>
    <t>ø20 cm truubitoru (asb) väljatõstmine ja utiliseerimine</t>
  </si>
  <si>
    <t>ø50 cm truubitoru (r/b) väljatõstmine ja utiliseerimine</t>
  </si>
  <si>
    <t>Tee parameetrite ja -elementide mahamärkimine (telg, servad, kraavide siseservad)</t>
  </si>
  <si>
    <t xml:space="preserve">Teemulde planeerimine 6m laiuselt </t>
  </si>
  <si>
    <t>Teealuse töötlemine buldooseriga h=20cm</t>
  </si>
  <si>
    <t>Teemulde ehitamine juurdeveetavast pinnasest filtr.m ≥0,5m/ööp. koos tihendamisega pk. 19-18 h=20cm + raadius (+materjal ja vedu karjäärist)</t>
  </si>
  <si>
    <t>Teemulde mahakaeve ja mahakaevatud pinnase vedu muldesse</t>
  </si>
  <si>
    <t>Olemasoleva teemulde töötlemine profiili koos teekraede likvideerimisega ja mulde tihendamisega</t>
  </si>
  <si>
    <t>Geokomposiit (PET või PP, Deklareeritud tõmbetugevus MD/CMD 50/50 kN/m + 120 gr, 5,0 m lai) paigaldamine tihendatud ja profileeritud muldele</t>
  </si>
  <si>
    <t>Mahasõidukoht M3 (L10R10) muldkeha ja katendi ehitamine koos tihendamisega  (L=10 m, R=10 m) s.h.</t>
  </si>
  <si>
    <t>Mulde ehitamine juurdeveetavast pinnasest filtr.m ≥0,5m/ööp. koos tihendamisega H=20sm (+materjal ja vedu karjäärist)</t>
  </si>
  <si>
    <t>Mahasõidukoht M5 (L5R5) muldkeha ja katendi ehitamine koos tihendamisega  (L=5 m, R=5 m) s.h.</t>
  </si>
  <si>
    <t>Möödasõidukoha MS muldkeha ja katendi ehitamine koos tihendamisega s.h.</t>
  </si>
  <si>
    <t>T-kujulise tagasipööramiskoha muldkeha ja katendi ehitamine koos tihendamisega s.h.</t>
  </si>
  <si>
    <t>Muldkeha ehitamine (kohapealsest pinnasest), H=20cm</t>
  </si>
  <si>
    <t>Liiklusmärgi eemaldamine (koos postidega, vundamentidega jne)</t>
  </si>
  <si>
    <t>Mahasõidu likvideerimine</t>
  </si>
  <si>
    <t>Kasvupinnase eemaldamine (hkeskm=10-20cm), Ehituseks sobimatu pinnase kaevandamine ja Uute kraavide kaevamine</t>
  </si>
  <si>
    <t>Pikivuugi kruntimine vuugiliimiga (ülemine kiht), kulu 80g/m</t>
  </si>
  <si>
    <t>Vuugi kruntimine sitke naftabituumeniga (alumine kiht), kulu 100g/m</t>
  </si>
  <si>
    <t>Liiklusmärgi ümbertõstmine</t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</si>
  <si>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</si>
  <si>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</si>
  <si>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  <r>
      <rPr>
        <b/>
        <sz val="10"/>
        <rFont val="Arial"/>
        <family val="2"/>
        <charset val="186"/>
      </rPr>
      <t/>
    </r>
  </si>
  <si>
    <t>Riigitee 25112 Rõuge - Vastse-Roosa km 2,858 ja Ahepalo tee mahasõidukoha muldkeha ja katendi ehitamine koos tihendamisega s.h.</t>
  </si>
  <si>
    <t>Riigitee 25112 Rõuge - Vastse-Roosa km 3,394 ja Trolla-Heibri tee mahasõidukoha muldkeha ja katendi ehitamine koos tihendamisega s.h.</t>
  </si>
  <si>
    <t>Lubjakivikillustikust (fr. 32/64mm) kraavi põhja kindlustuse rajamine, h=15cm (+materjal ja vedu karjäärist)</t>
  </si>
  <si>
    <r>
      <t>m</t>
    </r>
    <r>
      <rPr>
        <vertAlign val="superscript"/>
        <sz val="8"/>
        <rFont val="Arial"/>
        <family val="2"/>
        <charset val="186"/>
      </rPr>
      <t>2</t>
    </r>
  </si>
  <si>
    <t>Riigitee 25112 Rõuge - Vastse-Roosa km 3,374 ja Saarlase-Heibri tee mahasõidukoha muldkeha ja katendi ehitamine koos tihendamisega s.h.</t>
  </si>
  <si>
    <t>Riigitee 25143 Saarlasõ-Kääraku km 1,834 ja Marjamäe tee mahasõidukoha muldkeha ja katendi ehitamine koos tihendamisega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</si>
</sst>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i/>
      <sz val="8"/>
      <color theme="1"/>
      <name val="Arial"/>
      <family val="2"/>
    </font>
    <font>
      <vertAlign val="superscript"/>
      <sz val="8"/>
      <color indexed="8"/>
      <name val="Arial"/>
      <family val="2"/>
      <charset val="186"/>
    </font>
    <font>
      <b/>
      <sz val="10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0" fontId="1" fillId="0" borderId="0"/>
  </cellStyleXfs>
  <cellXfs count="89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0" fontId="2" fillId="0" borderId="26" xfId="0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right" vertical="center" wrapText="1"/>
    </xf>
    <xf numFmtId="0" fontId="29" fillId="0" borderId="14" xfId="42" applyFont="1" applyBorder="1" applyAlignment="1">
      <alignment horizontal="center" vertical="center"/>
    </xf>
    <xf numFmtId="0" fontId="2" fillId="0" borderId="14" xfId="42" applyFont="1" applyBorder="1" applyAlignment="1">
      <alignment horizontal="center" vertical="center"/>
    </xf>
    <xf numFmtId="0" fontId="29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horizontal="right" vertical="center" wrapText="1"/>
    </xf>
    <xf numFmtId="0" fontId="24" fillId="0" borderId="14" xfId="0" applyFont="1" applyBorder="1" applyAlignment="1">
      <alignment horizontal="right" vertical="center"/>
    </xf>
    <xf numFmtId="0" fontId="32" fillId="0" borderId="30" xfId="0" applyFont="1" applyBorder="1" applyAlignment="1">
      <alignment horizontal="left" vertical="center" wrapText="1"/>
    </xf>
    <xf numFmtId="0" fontId="2" fillId="24" borderId="30" xfId="0" applyFont="1" applyFill="1" applyBorder="1" applyAlignment="1">
      <alignment horizontal="left" vertical="center" wrapText="1"/>
    </xf>
    <xf numFmtId="0" fontId="29" fillId="0" borderId="30" xfId="0" applyFont="1" applyBorder="1" applyAlignment="1">
      <alignment vertical="center" wrapText="1"/>
    </xf>
    <xf numFmtId="0" fontId="29" fillId="0" borderId="30" xfId="0" applyFont="1" applyBorder="1" applyAlignment="1">
      <alignment horizontal="left" vertical="center" wrapText="1"/>
    </xf>
    <xf numFmtId="0" fontId="3" fillId="0" borderId="30" xfId="51" applyFont="1" applyBorder="1" applyAlignment="1">
      <alignment horizontal="left" vertical="center" wrapText="1"/>
    </xf>
    <xf numFmtId="3" fontId="34" fillId="0" borderId="30" xfId="0" applyNumberFormat="1" applyFont="1" applyBorder="1" applyAlignment="1">
      <alignment horizontal="right" vertical="center" wrapText="1"/>
    </xf>
    <xf numFmtId="0" fontId="34" fillId="0" borderId="30" xfId="0" applyFont="1" applyBorder="1" applyAlignment="1">
      <alignment horizontal="right" vertical="center" wrapText="1"/>
    </xf>
    <xf numFmtId="1" fontId="31" fillId="0" borderId="30" xfId="59" applyFont="1" applyBorder="1" applyAlignment="1">
      <alignment horizontal="left" vertical="center" wrapText="1"/>
    </xf>
    <xf numFmtId="0" fontId="33" fillId="0" borderId="30" xfId="0" applyFont="1" applyBorder="1" applyAlignment="1">
      <alignment horizontal="right" vertical="center" wrapText="1"/>
    </xf>
    <xf numFmtId="0" fontId="30" fillId="0" borderId="30" xfId="0" applyFont="1" applyBorder="1" applyAlignment="1">
      <alignment horizontal="right" vertical="center" wrapText="1"/>
    </xf>
    <xf numFmtId="4" fontId="2" fillId="0" borderId="30" xfId="0" applyNumberFormat="1" applyFont="1" applyBorder="1" applyAlignment="1">
      <alignment horizontal="right" vertical="center" wrapText="1"/>
    </xf>
    <xf numFmtId="0" fontId="30" fillId="0" borderId="30" xfId="0" applyFont="1" applyBorder="1" applyAlignment="1" applyProtection="1">
      <alignment horizontal="right" vertical="center" wrapText="1"/>
      <protection hidden="1"/>
    </xf>
    <xf numFmtId="0" fontId="2" fillId="0" borderId="30" xfId="43" applyFont="1" applyBorder="1" applyAlignment="1">
      <alignment horizontal="left" vertical="center" wrapText="1"/>
    </xf>
    <xf numFmtId="0" fontId="24" fillId="0" borderId="30" xfId="72" applyFont="1" applyBorder="1" applyAlignment="1">
      <alignment horizontal="left" vertical="center" wrapText="1"/>
    </xf>
    <xf numFmtId="0" fontId="2" fillId="0" borderId="30" xfId="51" applyFont="1" applyBorder="1" applyAlignment="1">
      <alignment horizontal="left" vertical="center" wrapText="1"/>
    </xf>
    <xf numFmtId="0" fontId="30" fillId="0" borderId="30" xfId="51" applyFont="1" applyBorder="1" applyAlignment="1">
      <alignment horizontal="right" vertical="center" wrapText="1"/>
    </xf>
    <xf numFmtId="0" fontId="24" fillId="0" borderId="30" xfId="72" applyFont="1" applyBorder="1" applyAlignment="1">
      <alignment horizontal="center" vertical="center" wrapText="1"/>
    </xf>
    <xf numFmtId="3" fontId="24" fillId="0" borderId="30" xfId="72" applyNumberFormat="1" applyFont="1" applyBorder="1" applyAlignment="1">
      <alignment horizontal="right" vertical="center" wrapText="1"/>
    </xf>
    <xf numFmtId="0" fontId="24" fillId="0" borderId="30" xfId="72" applyFont="1" applyBorder="1" applyAlignment="1">
      <alignment horizontal="right" vertical="center" wrapText="1"/>
    </xf>
    <xf numFmtId="1" fontId="24" fillId="0" borderId="30" xfId="72" applyNumberFormat="1" applyFont="1" applyBorder="1" applyAlignment="1">
      <alignment horizontal="right" vertical="center" wrapText="1"/>
    </xf>
    <xf numFmtId="1" fontId="31" fillId="0" borderId="30" xfId="59" applyFont="1" applyBorder="1" applyAlignment="1">
      <alignment horizontal="center" vertical="center" wrapText="1"/>
    </xf>
    <xf numFmtId="2" fontId="24" fillId="0" borderId="30" xfId="72" applyNumberFormat="1" applyFont="1" applyBorder="1" applyAlignment="1">
      <alignment horizontal="right" vertical="center" wrapText="1"/>
    </xf>
    <xf numFmtId="0" fontId="2" fillId="0" borderId="30" xfId="72" applyFont="1" applyBorder="1" applyAlignment="1">
      <alignment horizontal="center" vertical="center" wrapText="1"/>
    </xf>
    <xf numFmtId="0" fontId="2" fillId="0" borderId="30" xfId="72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</cellXfs>
  <cellStyles count="7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2" xr:uid="{71B251D1-F018-4D18-AEE5-333B3FCBE41B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238"/>
  <sheetViews>
    <sheetView tabSelected="1" topLeftCell="A67" workbookViewId="0">
      <selection activeCell="B94" sqref="B94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3" customFormat="1" ht="42.6" customHeight="1" x14ac:dyDescent="0.25">
      <c r="A1" s="76" t="s">
        <v>54</v>
      </c>
      <c r="B1" s="77"/>
      <c r="C1" s="77"/>
      <c r="D1" s="77"/>
      <c r="E1" s="77"/>
      <c r="F1" s="77"/>
    </row>
    <row r="2" spans="1:50" s="13" customFormat="1" ht="12.75" customHeight="1" x14ac:dyDescent="0.25">
      <c r="A2" s="3"/>
      <c r="B2" s="6"/>
      <c r="C2" s="3"/>
      <c r="D2" s="9"/>
      <c r="E2" s="7"/>
      <c r="F2" s="7"/>
    </row>
    <row r="3" spans="1:50" s="13" customFormat="1" ht="15" x14ac:dyDescent="0.25">
      <c r="A3" s="5" t="s">
        <v>15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78" t="s">
        <v>3</v>
      </c>
      <c r="B5" s="67" t="s">
        <v>1</v>
      </c>
      <c r="C5" s="67" t="s">
        <v>4</v>
      </c>
      <c r="D5" s="67" t="s">
        <v>5</v>
      </c>
      <c r="E5" s="83" t="s">
        <v>6</v>
      </c>
      <c r="F5" s="86" t="s">
        <v>7</v>
      </c>
    </row>
    <row r="6" spans="1:50" s="4" customFormat="1" ht="13.2" x14ac:dyDescent="0.25">
      <c r="A6" s="79"/>
      <c r="B6" s="81"/>
      <c r="C6" s="81"/>
      <c r="D6" s="81"/>
      <c r="E6" s="84"/>
      <c r="F6" s="87"/>
      <c r="G6" s="1"/>
      <c r="H6" s="1"/>
      <c r="I6" s="1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</row>
    <row r="7" spans="1:50" s="4" customFormat="1" ht="12.75" customHeight="1" thickBot="1" x14ac:dyDescent="0.3">
      <c r="A7" s="80"/>
      <c r="B7" s="82"/>
      <c r="C7" s="82"/>
      <c r="D7" s="21" t="s">
        <v>55</v>
      </c>
      <c r="E7" s="85"/>
      <c r="F7" s="88"/>
      <c r="G7" s="1"/>
      <c r="H7" s="1"/>
      <c r="I7" s="1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</row>
    <row r="8" spans="1:50" s="4" customFormat="1" ht="12.6" customHeight="1" x14ac:dyDescent="0.25">
      <c r="A8" s="66" t="s">
        <v>56</v>
      </c>
      <c r="B8" s="67"/>
      <c r="C8" s="67"/>
      <c r="D8" s="67"/>
      <c r="E8" s="67"/>
      <c r="F8" s="68"/>
      <c r="G8" s="1"/>
      <c r="H8" s="1"/>
      <c r="I8" s="1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</row>
    <row r="9" spans="1:50" s="4" customFormat="1" ht="10.8" customHeight="1" x14ac:dyDescent="0.25">
      <c r="A9" s="11">
        <v>1</v>
      </c>
      <c r="B9" s="39" t="s">
        <v>39</v>
      </c>
      <c r="C9" s="52" t="s">
        <v>32</v>
      </c>
      <c r="D9" s="51">
        <v>5</v>
      </c>
      <c r="E9" s="22"/>
      <c r="F9" s="10">
        <f t="shared" ref="F9" si="0">SUM(D9*E9)</f>
        <v>0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</row>
    <row r="10" spans="1:50" s="4" customFormat="1" ht="10.8" customHeight="1" x14ac:dyDescent="0.25">
      <c r="A10" s="11">
        <v>2</v>
      </c>
      <c r="B10" s="44" t="s">
        <v>72</v>
      </c>
      <c r="C10" s="48" t="s">
        <v>23</v>
      </c>
      <c r="D10" s="53">
        <v>1.1299999999999999</v>
      </c>
      <c r="E10" s="22"/>
      <c r="F10" s="10">
        <f>SUM(D10*E10)</f>
        <v>0</v>
      </c>
      <c r="G10" s="13"/>
      <c r="H10" s="13"/>
      <c r="I10" s="16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</row>
    <row r="11" spans="1:50" s="4" customFormat="1" ht="10.8" customHeight="1" x14ac:dyDescent="0.25">
      <c r="A11" s="11">
        <v>3</v>
      </c>
      <c r="B11" s="45" t="s">
        <v>73</v>
      </c>
      <c r="C11" s="48" t="s">
        <v>14</v>
      </c>
      <c r="D11" s="50">
        <v>42</v>
      </c>
      <c r="E11" s="22"/>
      <c r="F11" s="10">
        <f t="shared" ref="F11:F16" si="1">SUM(D11*E11)</f>
        <v>0</v>
      </c>
      <c r="G11" s="13"/>
      <c r="H11" s="13"/>
      <c r="I11" s="16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</row>
    <row r="12" spans="1:50" s="4" customFormat="1" ht="21.6" customHeight="1" x14ac:dyDescent="0.25">
      <c r="A12" s="11">
        <v>4</v>
      </c>
      <c r="B12" s="45" t="s">
        <v>74</v>
      </c>
      <c r="C12" s="48" t="s">
        <v>105</v>
      </c>
      <c r="D12" s="51">
        <v>160</v>
      </c>
      <c r="E12" s="22"/>
      <c r="F12" s="10">
        <f t="shared" si="1"/>
        <v>0</v>
      </c>
      <c r="G12" s="13"/>
      <c r="H12" s="13"/>
      <c r="I12" s="16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</row>
    <row r="13" spans="1:50" s="4" customFormat="1" ht="10.8" customHeight="1" x14ac:dyDescent="0.25">
      <c r="A13" s="11">
        <v>5</v>
      </c>
      <c r="B13" s="45" t="s">
        <v>75</v>
      </c>
      <c r="C13" s="48" t="s">
        <v>105</v>
      </c>
      <c r="D13" s="51">
        <v>16</v>
      </c>
      <c r="E13" s="22"/>
      <c r="F13" s="10">
        <f t="shared" si="1"/>
        <v>0</v>
      </c>
      <c r="G13" s="13"/>
      <c r="H13" s="13"/>
      <c r="I13" s="16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</row>
    <row r="14" spans="1:50" s="4" customFormat="1" ht="10.8" customHeight="1" x14ac:dyDescent="0.25">
      <c r="A14" s="11">
        <v>6</v>
      </c>
      <c r="B14" s="45" t="s">
        <v>35</v>
      </c>
      <c r="C14" s="48" t="s">
        <v>13</v>
      </c>
      <c r="D14" s="50">
        <v>4</v>
      </c>
      <c r="E14" s="22"/>
      <c r="F14" s="10">
        <f t="shared" si="1"/>
        <v>0</v>
      </c>
      <c r="G14" s="13"/>
      <c r="H14" s="13"/>
      <c r="I14" s="16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</row>
    <row r="15" spans="1:50" s="4" customFormat="1" ht="21.6" customHeight="1" x14ac:dyDescent="0.25">
      <c r="A15" s="11">
        <v>7</v>
      </c>
      <c r="B15" s="32" t="s">
        <v>76</v>
      </c>
      <c r="C15" s="48" t="s">
        <v>14</v>
      </c>
      <c r="D15" s="50">
        <v>32</v>
      </c>
      <c r="E15" s="22"/>
      <c r="F15" s="10">
        <f t="shared" si="1"/>
        <v>0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</row>
    <row r="16" spans="1:50" s="4" customFormat="1" ht="10.8" customHeight="1" x14ac:dyDescent="0.25">
      <c r="A16" s="11">
        <v>8</v>
      </c>
      <c r="B16" s="45" t="s">
        <v>77</v>
      </c>
      <c r="C16" s="48" t="s">
        <v>105</v>
      </c>
      <c r="D16" s="50">
        <v>100</v>
      </c>
      <c r="E16" s="22"/>
      <c r="F16" s="10">
        <f t="shared" si="1"/>
        <v>0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</row>
    <row r="17" spans="1:50" s="4" customFormat="1" ht="10.8" customHeight="1" x14ac:dyDescent="0.25">
      <c r="A17" s="11">
        <v>9</v>
      </c>
      <c r="B17" s="44" t="s">
        <v>78</v>
      </c>
      <c r="C17" s="48" t="s">
        <v>14</v>
      </c>
      <c r="D17" s="50">
        <v>44</v>
      </c>
      <c r="E17" s="22"/>
      <c r="F17" s="10">
        <f t="shared" ref="F17:F22" si="2">SUM(D17*E17)</f>
        <v>0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</row>
    <row r="18" spans="1:50" s="4" customFormat="1" ht="10.8" customHeight="1" x14ac:dyDescent="0.25">
      <c r="A18" s="11">
        <v>10</v>
      </c>
      <c r="B18" s="46" t="s">
        <v>80</v>
      </c>
      <c r="C18" s="48" t="s">
        <v>36</v>
      </c>
      <c r="D18" s="50">
        <v>4</v>
      </c>
      <c r="E18" s="22"/>
      <c r="F18" s="10">
        <f t="shared" si="2"/>
        <v>0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</row>
    <row r="19" spans="1:50" s="4" customFormat="1" ht="10.8" customHeight="1" x14ac:dyDescent="0.25">
      <c r="A19" s="11">
        <v>11</v>
      </c>
      <c r="B19" s="44" t="s">
        <v>82</v>
      </c>
      <c r="C19" s="48" t="s">
        <v>13</v>
      </c>
      <c r="D19" s="50">
        <v>6</v>
      </c>
      <c r="E19" s="22"/>
      <c r="F19" s="10">
        <f t="shared" si="2"/>
        <v>0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</row>
    <row r="20" spans="1:50" s="4" customFormat="1" ht="10.8" customHeight="1" x14ac:dyDescent="0.25">
      <c r="A20" s="11">
        <v>12</v>
      </c>
      <c r="B20" s="44" t="s">
        <v>83</v>
      </c>
      <c r="C20" s="48" t="s">
        <v>14</v>
      </c>
      <c r="D20" s="50">
        <v>6</v>
      </c>
      <c r="E20" s="22"/>
      <c r="F20" s="10">
        <f t="shared" si="2"/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</row>
    <row r="21" spans="1:50" s="4" customFormat="1" ht="10.8" customHeight="1" x14ac:dyDescent="0.25">
      <c r="A21" s="11">
        <v>13</v>
      </c>
      <c r="B21" s="44" t="s">
        <v>85</v>
      </c>
      <c r="C21" s="48" t="s">
        <v>14</v>
      </c>
      <c r="D21" s="50">
        <v>12</v>
      </c>
      <c r="E21" s="22"/>
      <c r="F21" s="10">
        <f t="shared" si="2"/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</row>
    <row r="22" spans="1:50" s="4" customFormat="1" ht="21.6" customHeight="1" x14ac:dyDescent="0.25">
      <c r="A22" s="11">
        <v>14</v>
      </c>
      <c r="B22" s="45" t="s">
        <v>86</v>
      </c>
      <c r="C22" s="48" t="s">
        <v>14</v>
      </c>
      <c r="D22" s="49">
        <v>1992</v>
      </c>
      <c r="E22" s="22"/>
      <c r="F22" s="10">
        <f t="shared" si="2"/>
        <v>0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</row>
    <row r="23" spans="1:50" s="4" customFormat="1" ht="10.8" customHeight="1" x14ac:dyDescent="0.25">
      <c r="A23" s="11">
        <v>15</v>
      </c>
      <c r="B23" s="45" t="s">
        <v>37</v>
      </c>
      <c r="C23" s="48" t="s">
        <v>13</v>
      </c>
      <c r="D23" s="49">
        <v>10</v>
      </c>
      <c r="E23" s="22"/>
      <c r="F23" s="10">
        <f>SUM(D23*E23)</f>
        <v>0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</row>
    <row r="24" spans="1:50" s="4" customFormat="1" ht="10.8" customHeight="1" x14ac:dyDescent="0.25">
      <c r="A24" s="11">
        <v>16</v>
      </c>
      <c r="B24" s="46" t="s">
        <v>87</v>
      </c>
      <c r="C24" s="48" t="s">
        <v>106</v>
      </c>
      <c r="D24" s="49">
        <v>11952</v>
      </c>
      <c r="E24" s="22"/>
      <c r="F24" s="10">
        <f t="shared" ref="F24:F26" si="3">SUM(D24*E24)</f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</row>
    <row r="25" spans="1:50" s="4" customFormat="1" ht="10.8" customHeight="1" x14ac:dyDescent="0.25">
      <c r="A25" s="11">
        <v>17</v>
      </c>
      <c r="B25" s="46" t="s">
        <v>90</v>
      </c>
      <c r="C25" s="48" t="s">
        <v>107</v>
      </c>
      <c r="D25" s="49">
        <v>150</v>
      </c>
      <c r="E25" s="22"/>
      <c r="F25" s="10">
        <f t="shared" si="3"/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</row>
    <row r="26" spans="1:50" s="4" customFormat="1" ht="21.6" customHeight="1" x14ac:dyDescent="0.25">
      <c r="A26" s="11">
        <v>18</v>
      </c>
      <c r="B26" s="46" t="s">
        <v>91</v>
      </c>
      <c r="C26" s="48" t="s">
        <v>106</v>
      </c>
      <c r="D26" s="49">
        <v>11952</v>
      </c>
      <c r="E26" s="22"/>
      <c r="F26" s="10">
        <f t="shared" si="3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</row>
    <row r="27" spans="1:50" s="4" customFormat="1" ht="21.6" customHeight="1" x14ac:dyDescent="0.25">
      <c r="A27" s="11">
        <v>19</v>
      </c>
      <c r="B27" s="33" t="s">
        <v>44</v>
      </c>
      <c r="C27" s="48" t="s">
        <v>106</v>
      </c>
      <c r="D27" s="49">
        <v>9695</v>
      </c>
      <c r="E27" s="22"/>
      <c r="F27" s="10">
        <f t="shared" ref="F27:F34" si="4">SUM(D27*E27)</f>
        <v>0</v>
      </c>
      <c r="G27" s="1"/>
      <c r="H27" s="1"/>
      <c r="I27" s="1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</row>
    <row r="28" spans="1:50" s="4" customFormat="1" ht="21.6" customHeight="1" x14ac:dyDescent="0.25">
      <c r="A28" s="11">
        <v>20</v>
      </c>
      <c r="B28" s="35" t="s">
        <v>46</v>
      </c>
      <c r="C28" s="48" t="s">
        <v>105</v>
      </c>
      <c r="D28" s="49">
        <v>1939</v>
      </c>
      <c r="E28" s="22"/>
      <c r="F28" s="10">
        <f t="shared" si="4"/>
        <v>0</v>
      </c>
      <c r="G28" s="1"/>
      <c r="H28" s="1"/>
      <c r="I28" s="1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</row>
    <row r="29" spans="1:50" s="4" customFormat="1" ht="21.6" customHeight="1" x14ac:dyDescent="0.25">
      <c r="A29" s="11">
        <v>21</v>
      </c>
      <c r="B29" s="34" t="s">
        <v>45</v>
      </c>
      <c r="C29" s="48" t="s">
        <v>105</v>
      </c>
      <c r="D29" s="49">
        <v>893</v>
      </c>
      <c r="E29" s="22"/>
      <c r="F29" s="10">
        <f t="shared" si="4"/>
        <v>0</v>
      </c>
      <c r="G29" s="1"/>
      <c r="H29" s="1"/>
      <c r="I29" s="1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</row>
    <row r="30" spans="1:50" s="4" customFormat="1" ht="21.6" customHeight="1" x14ac:dyDescent="0.25">
      <c r="A30" s="11">
        <v>22</v>
      </c>
      <c r="B30" s="36" t="s">
        <v>93</v>
      </c>
      <c r="C30" s="48" t="s">
        <v>13</v>
      </c>
      <c r="D30" s="49">
        <v>7</v>
      </c>
      <c r="E30" s="22"/>
      <c r="F30" s="10">
        <f t="shared" si="4"/>
        <v>0</v>
      </c>
      <c r="G30" s="1"/>
      <c r="H30" s="1"/>
      <c r="I30" s="1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</row>
    <row r="31" spans="1:50" s="4" customFormat="1" ht="21.6" customHeight="1" x14ac:dyDescent="0.25">
      <c r="A31" s="11">
        <v>23</v>
      </c>
      <c r="B31" s="41" t="s">
        <v>94</v>
      </c>
      <c r="C31" s="48" t="s">
        <v>105</v>
      </c>
      <c r="D31" s="49">
        <v>175</v>
      </c>
      <c r="E31" s="22"/>
      <c r="F31" s="10">
        <f t="shared" si="4"/>
        <v>0</v>
      </c>
      <c r="G31" s="1"/>
      <c r="H31" s="1"/>
      <c r="I31" s="1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</row>
    <row r="32" spans="1:50" s="4" customFormat="1" ht="21.6" customHeight="1" x14ac:dyDescent="0.25">
      <c r="A32" s="11">
        <v>24</v>
      </c>
      <c r="B32" s="37" t="s">
        <v>42</v>
      </c>
      <c r="C32" s="48" t="s">
        <v>106</v>
      </c>
      <c r="D32" s="49">
        <v>1001</v>
      </c>
      <c r="E32" s="22"/>
      <c r="F32" s="10">
        <f t="shared" si="4"/>
        <v>0</v>
      </c>
      <c r="G32" s="1"/>
      <c r="H32" s="1"/>
      <c r="I32" s="1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</row>
    <row r="33" spans="1:50" s="4" customFormat="1" ht="21.6" customHeight="1" x14ac:dyDescent="0.25">
      <c r="A33" s="11">
        <v>25</v>
      </c>
      <c r="B33" s="38" t="s">
        <v>47</v>
      </c>
      <c r="C33" s="48" t="s">
        <v>105</v>
      </c>
      <c r="D33" s="50">
        <v>210</v>
      </c>
      <c r="E33" s="22"/>
      <c r="F33" s="10">
        <f t="shared" si="4"/>
        <v>0</v>
      </c>
      <c r="G33" s="1"/>
      <c r="H33" s="1"/>
      <c r="I33" s="1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</row>
    <row r="34" spans="1:50" s="4" customFormat="1" ht="21.6" customHeight="1" x14ac:dyDescent="0.25">
      <c r="A34" s="11">
        <v>26</v>
      </c>
      <c r="B34" s="36" t="s">
        <v>96</v>
      </c>
      <c r="C34" s="48" t="s">
        <v>13</v>
      </c>
      <c r="D34" s="50">
        <v>1</v>
      </c>
      <c r="E34" s="22"/>
      <c r="F34" s="10">
        <f t="shared" si="4"/>
        <v>0</v>
      </c>
      <c r="G34" s="1"/>
      <c r="H34" s="1"/>
      <c r="I34" s="1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</row>
    <row r="35" spans="1:50" s="4" customFormat="1" ht="21.6" customHeight="1" x14ac:dyDescent="0.25">
      <c r="A35" s="11">
        <v>27</v>
      </c>
      <c r="B35" s="41" t="s">
        <v>94</v>
      </c>
      <c r="C35" s="48" t="s">
        <v>105</v>
      </c>
      <c r="D35" s="50">
        <v>50</v>
      </c>
      <c r="E35" s="22"/>
      <c r="F35" s="10">
        <f>SUM(D35*E35)</f>
        <v>0</v>
      </c>
      <c r="G35" s="1"/>
      <c r="H35" s="1"/>
      <c r="I35" s="1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</row>
    <row r="36" spans="1:50" s="4" customFormat="1" ht="21.6" customHeight="1" x14ac:dyDescent="0.25">
      <c r="A36" s="11">
        <v>28</v>
      </c>
      <c r="B36" s="37" t="s">
        <v>42</v>
      </c>
      <c r="C36" s="48" t="s">
        <v>106</v>
      </c>
      <c r="D36" s="50">
        <v>275</v>
      </c>
      <c r="E36" s="22"/>
      <c r="F36" s="10">
        <f t="shared" ref="F36:F63" si="5">SUM(D36*E36)</f>
        <v>0</v>
      </c>
      <c r="G36" s="1"/>
      <c r="H36" s="1"/>
      <c r="I36" s="1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</row>
    <row r="37" spans="1:50" s="4" customFormat="1" ht="21.6" customHeight="1" x14ac:dyDescent="0.25">
      <c r="A37" s="11">
        <v>29</v>
      </c>
      <c r="B37" s="38" t="s">
        <v>49</v>
      </c>
      <c r="C37" s="48" t="s">
        <v>105</v>
      </c>
      <c r="D37" s="51">
        <v>62</v>
      </c>
      <c r="E37" s="22"/>
      <c r="F37" s="10">
        <f t="shared" si="5"/>
        <v>0</v>
      </c>
      <c r="G37" s="1"/>
      <c r="H37" s="1"/>
      <c r="I37" s="1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</row>
    <row r="38" spans="1:50" s="4" customFormat="1" ht="21.6" customHeight="1" x14ac:dyDescent="0.25">
      <c r="A38" s="11">
        <v>30</v>
      </c>
      <c r="B38" s="38" t="s">
        <v>48</v>
      </c>
      <c r="C38" s="48" t="s">
        <v>105</v>
      </c>
      <c r="D38" s="51">
        <v>23</v>
      </c>
      <c r="E38" s="22"/>
      <c r="F38" s="10">
        <f t="shared" si="5"/>
        <v>0</v>
      </c>
      <c r="G38" s="1"/>
      <c r="H38" s="1"/>
      <c r="I38" s="1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</row>
    <row r="39" spans="1:50" s="4" customFormat="1" ht="21.6" customHeight="1" x14ac:dyDescent="0.25">
      <c r="A39" s="11">
        <v>31</v>
      </c>
      <c r="B39" s="36" t="s">
        <v>97</v>
      </c>
      <c r="C39" s="48" t="s">
        <v>13</v>
      </c>
      <c r="D39" s="50">
        <v>1</v>
      </c>
      <c r="E39" s="22"/>
      <c r="F39" s="10">
        <f t="shared" si="5"/>
        <v>0</v>
      </c>
      <c r="G39" s="1"/>
      <c r="H39" s="1"/>
      <c r="I39" s="1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</row>
    <row r="40" spans="1:50" s="4" customFormat="1" ht="10.8" customHeight="1" x14ac:dyDescent="0.25">
      <c r="A40" s="11">
        <v>32</v>
      </c>
      <c r="B40" s="40" t="s">
        <v>98</v>
      </c>
      <c r="C40" s="48" t="s">
        <v>105</v>
      </c>
      <c r="D40" s="50"/>
      <c r="E40" s="22"/>
      <c r="F40" s="10">
        <f t="shared" si="5"/>
        <v>0</v>
      </c>
      <c r="G40" s="1"/>
      <c r="H40" s="1"/>
      <c r="I40" s="1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</row>
    <row r="41" spans="1:50" s="4" customFormat="1" ht="21.6" customHeight="1" x14ac:dyDescent="0.25">
      <c r="A41" s="11">
        <v>33</v>
      </c>
      <c r="B41" s="41" t="s">
        <v>94</v>
      </c>
      <c r="C41" s="48" t="s">
        <v>105</v>
      </c>
      <c r="D41" s="50">
        <v>198</v>
      </c>
      <c r="E41" s="22"/>
      <c r="F41" s="10">
        <f t="shared" si="5"/>
        <v>0</v>
      </c>
      <c r="G41" s="1"/>
      <c r="H41" s="1"/>
      <c r="I41" s="1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</row>
    <row r="42" spans="1:50" s="4" customFormat="1" ht="21.6" customHeight="1" x14ac:dyDescent="0.25">
      <c r="A42" s="11">
        <v>34</v>
      </c>
      <c r="B42" s="37" t="s">
        <v>42</v>
      </c>
      <c r="C42" s="48" t="s">
        <v>106</v>
      </c>
      <c r="D42" s="50">
        <v>850</v>
      </c>
      <c r="E42" s="22"/>
      <c r="F42" s="10">
        <f t="shared" si="5"/>
        <v>0</v>
      </c>
      <c r="G42" s="1"/>
      <c r="H42" s="1"/>
      <c r="I42" s="1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</row>
    <row r="43" spans="1:50" s="4" customFormat="1" ht="21.6" customHeight="1" x14ac:dyDescent="0.25">
      <c r="A43" s="11">
        <v>35</v>
      </c>
      <c r="B43" s="38" t="s">
        <v>48</v>
      </c>
      <c r="C43" s="48" t="s">
        <v>105</v>
      </c>
      <c r="D43" s="51">
        <v>70</v>
      </c>
      <c r="E43" s="22"/>
      <c r="F43" s="10">
        <f t="shared" si="5"/>
        <v>0</v>
      </c>
      <c r="G43" s="1"/>
      <c r="H43" s="1"/>
      <c r="I43" s="1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</row>
    <row r="44" spans="1:50" s="4" customFormat="1" ht="21.6" customHeight="1" x14ac:dyDescent="0.25">
      <c r="A44" s="11">
        <v>36</v>
      </c>
      <c r="B44" s="36" t="s">
        <v>108</v>
      </c>
      <c r="C44" s="48" t="s">
        <v>13</v>
      </c>
      <c r="D44" s="50">
        <v>1</v>
      </c>
      <c r="E44" s="22"/>
      <c r="F44" s="10">
        <f t="shared" si="5"/>
        <v>0</v>
      </c>
      <c r="G44" s="1"/>
      <c r="H44" s="1"/>
      <c r="I44" s="1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</row>
    <row r="45" spans="1:50" s="4" customFormat="1" ht="21.6" customHeight="1" x14ac:dyDescent="0.25">
      <c r="A45" s="11">
        <v>37</v>
      </c>
      <c r="B45" s="47" t="s">
        <v>101</v>
      </c>
      <c r="C45" s="48" t="s">
        <v>105</v>
      </c>
      <c r="D45" s="50">
        <v>138</v>
      </c>
      <c r="E45" s="22"/>
      <c r="F45" s="10">
        <f t="shared" si="5"/>
        <v>0</v>
      </c>
      <c r="G45" s="1"/>
      <c r="H45" s="1"/>
      <c r="I45" s="1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</row>
    <row r="46" spans="1:50" s="4" customFormat="1" ht="10.8" customHeight="1" x14ac:dyDescent="0.25">
      <c r="A46" s="11">
        <v>38</v>
      </c>
      <c r="B46" s="47" t="s">
        <v>50</v>
      </c>
      <c r="C46" s="48" t="s">
        <v>14</v>
      </c>
      <c r="D46" s="50">
        <v>52</v>
      </c>
      <c r="E46" s="22"/>
      <c r="F46" s="10">
        <f t="shared" si="5"/>
        <v>0</v>
      </c>
      <c r="G46" s="1"/>
      <c r="H46" s="1"/>
      <c r="I46" s="1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</row>
    <row r="47" spans="1:50" s="4" customFormat="1" ht="21.6" customHeight="1" x14ac:dyDescent="0.25">
      <c r="A47" s="11">
        <v>39</v>
      </c>
      <c r="B47" s="41" t="s">
        <v>65</v>
      </c>
      <c r="C47" s="48" t="s">
        <v>105</v>
      </c>
      <c r="D47" s="50">
        <v>23</v>
      </c>
      <c r="E47" s="22"/>
      <c r="F47" s="10">
        <f t="shared" si="5"/>
        <v>0</v>
      </c>
      <c r="G47" s="1"/>
      <c r="H47" s="1"/>
      <c r="I47" s="1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</row>
    <row r="48" spans="1:50" s="4" customFormat="1" ht="21.6" customHeight="1" x14ac:dyDescent="0.25">
      <c r="A48" s="11">
        <v>40</v>
      </c>
      <c r="B48" s="47" t="s">
        <v>67</v>
      </c>
      <c r="C48" s="48" t="s">
        <v>106</v>
      </c>
      <c r="D48" s="50">
        <v>83</v>
      </c>
      <c r="E48" s="22"/>
      <c r="F48" s="10">
        <f t="shared" si="5"/>
        <v>0</v>
      </c>
      <c r="G48" s="1"/>
      <c r="H48" s="1"/>
      <c r="I48" s="1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</row>
    <row r="49" spans="1:50" s="4" customFormat="1" ht="21.6" customHeight="1" x14ac:dyDescent="0.25">
      <c r="A49" s="11">
        <v>41</v>
      </c>
      <c r="B49" s="41" t="s">
        <v>66</v>
      </c>
      <c r="C49" s="48" t="s">
        <v>106</v>
      </c>
      <c r="D49" s="50">
        <v>163</v>
      </c>
      <c r="E49" s="22"/>
      <c r="F49" s="10">
        <f t="shared" si="5"/>
        <v>0</v>
      </c>
      <c r="G49" s="1"/>
      <c r="H49" s="1"/>
      <c r="I49" s="1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</row>
    <row r="50" spans="1:50" s="4" customFormat="1" ht="10.8" customHeight="1" x14ac:dyDescent="0.25">
      <c r="A50" s="11">
        <v>42</v>
      </c>
      <c r="B50" s="47" t="s">
        <v>51</v>
      </c>
      <c r="C50" s="48" t="s">
        <v>106</v>
      </c>
      <c r="D50" s="50">
        <v>258</v>
      </c>
      <c r="E50" s="22"/>
      <c r="F50" s="10">
        <f t="shared" ref="F50:F53" si="6">SUM(D50*E50)</f>
        <v>0</v>
      </c>
      <c r="G50" s="1"/>
      <c r="H50" s="1"/>
      <c r="I50" s="1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</row>
    <row r="51" spans="1:50" s="4" customFormat="1" ht="21.6" customHeight="1" x14ac:dyDescent="0.25">
      <c r="A51" s="11">
        <v>43</v>
      </c>
      <c r="B51" s="37" t="s">
        <v>42</v>
      </c>
      <c r="C51" s="48" t="s">
        <v>106</v>
      </c>
      <c r="D51" s="50">
        <v>252</v>
      </c>
      <c r="E51" s="22"/>
      <c r="F51" s="10">
        <f t="shared" si="6"/>
        <v>0</v>
      </c>
      <c r="G51" s="1"/>
      <c r="H51" s="1"/>
      <c r="I51" s="1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</row>
    <row r="52" spans="1:50" s="4" customFormat="1" ht="10.8" customHeight="1" x14ac:dyDescent="0.25">
      <c r="A52" s="11">
        <v>44</v>
      </c>
      <c r="B52" s="47" t="s">
        <v>68</v>
      </c>
      <c r="C52" s="48" t="s">
        <v>106</v>
      </c>
      <c r="D52" s="50">
        <v>7</v>
      </c>
      <c r="E52" s="22"/>
      <c r="F52" s="10">
        <f t="shared" si="6"/>
        <v>0</v>
      </c>
      <c r="G52" s="1"/>
      <c r="H52" s="1"/>
      <c r="I52" s="1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</row>
    <row r="53" spans="1:50" s="4" customFormat="1" ht="21.6" customHeight="1" x14ac:dyDescent="0.25">
      <c r="A53" s="11">
        <v>45</v>
      </c>
      <c r="B53" s="43" t="s">
        <v>69</v>
      </c>
      <c r="C53" s="48" t="s">
        <v>106</v>
      </c>
      <c r="D53" s="50">
        <v>150</v>
      </c>
      <c r="E53" s="22"/>
      <c r="F53" s="10">
        <f t="shared" si="6"/>
        <v>0</v>
      </c>
      <c r="G53" s="1"/>
      <c r="H53" s="1"/>
      <c r="I53" s="1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</row>
    <row r="54" spans="1:50" s="4" customFormat="1" ht="21.6" customHeight="1" x14ac:dyDescent="0.25">
      <c r="A54" s="11">
        <v>138</v>
      </c>
      <c r="B54" s="38" t="s">
        <v>52</v>
      </c>
      <c r="C54" s="48" t="s">
        <v>106</v>
      </c>
      <c r="D54" s="50">
        <v>69</v>
      </c>
      <c r="E54" s="42"/>
      <c r="F54" s="10">
        <f t="shared" ref="F54:F60" si="7">SUM(D54*E54)</f>
        <v>0</v>
      </c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</row>
    <row r="55" spans="1:50" s="4" customFormat="1" ht="10.8" customHeight="1" x14ac:dyDescent="0.25">
      <c r="A55" s="11">
        <v>139</v>
      </c>
      <c r="B55" s="47" t="s">
        <v>102</v>
      </c>
      <c r="C55" s="48" t="s">
        <v>14</v>
      </c>
      <c r="D55" s="50">
        <v>25</v>
      </c>
      <c r="E55" s="42"/>
      <c r="F55" s="10">
        <f t="shared" si="7"/>
        <v>0</v>
      </c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</row>
    <row r="56" spans="1:50" s="4" customFormat="1" ht="10.8" customHeight="1" x14ac:dyDescent="0.25">
      <c r="A56" s="11">
        <v>140</v>
      </c>
      <c r="B56" s="47" t="s">
        <v>103</v>
      </c>
      <c r="C56" s="48" t="s">
        <v>14</v>
      </c>
      <c r="D56" s="50">
        <v>25</v>
      </c>
      <c r="E56" s="42"/>
      <c r="F56" s="10">
        <f t="shared" si="7"/>
        <v>0</v>
      </c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</row>
    <row r="57" spans="1:50" s="4" customFormat="1" ht="10.8" customHeight="1" x14ac:dyDescent="0.25">
      <c r="A57" s="11">
        <v>141</v>
      </c>
      <c r="B57" s="43" t="s">
        <v>70</v>
      </c>
      <c r="C57" s="48" t="s">
        <v>106</v>
      </c>
      <c r="D57" s="50">
        <v>131</v>
      </c>
      <c r="E57" s="42"/>
      <c r="F57" s="10">
        <f t="shared" si="7"/>
        <v>0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</row>
    <row r="58" spans="1:50" s="4" customFormat="1" ht="21.6" customHeight="1" x14ac:dyDescent="0.25">
      <c r="A58" s="11">
        <v>142</v>
      </c>
      <c r="B58" s="43" t="s">
        <v>71</v>
      </c>
      <c r="C58" s="48" t="s">
        <v>106</v>
      </c>
      <c r="D58" s="50">
        <v>46</v>
      </c>
      <c r="E58" s="42"/>
      <c r="F58" s="10">
        <f t="shared" si="7"/>
        <v>0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</row>
    <row r="59" spans="1:50" s="4" customFormat="1" ht="10.8" customHeight="1" x14ac:dyDescent="0.25">
      <c r="A59" s="11">
        <v>143</v>
      </c>
      <c r="B59" s="47" t="s">
        <v>104</v>
      </c>
      <c r="C59" s="48" t="s">
        <v>13</v>
      </c>
      <c r="D59" s="50">
        <v>2</v>
      </c>
      <c r="E59" s="42"/>
      <c r="F59" s="10">
        <f t="shared" si="7"/>
        <v>0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</row>
    <row r="60" spans="1:50" s="4" customFormat="1" ht="10.8" customHeight="1" x14ac:dyDescent="0.25">
      <c r="A60" s="11">
        <v>144</v>
      </c>
      <c r="B60" s="47" t="s">
        <v>53</v>
      </c>
      <c r="C60" s="48" t="s">
        <v>106</v>
      </c>
      <c r="D60" s="50">
        <v>110</v>
      </c>
      <c r="E60" s="42"/>
      <c r="F60" s="10">
        <f t="shared" si="7"/>
        <v>0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</row>
    <row r="61" spans="1:50" s="4" customFormat="1" ht="21.6" customHeight="1" x14ac:dyDescent="0.25">
      <c r="A61" s="11">
        <v>145</v>
      </c>
      <c r="B61" s="17" t="s">
        <v>43</v>
      </c>
      <c r="C61" s="23" t="s">
        <v>33</v>
      </c>
      <c r="D61" s="31">
        <v>1</v>
      </c>
      <c r="E61" s="22"/>
      <c r="F61" s="10">
        <f t="shared" si="5"/>
        <v>0</v>
      </c>
      <c r="G61" s="1"/>
      <c r="H61" s="1"/>
      <c r="I61" s="1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</row>
    <row r="62" spans="1:50" s="4" customFormat="1" ht="10.8" customHeight="1" x14ac:dyDescent="0.25">
      <c r="A62" s="11">
        <v>146</v>
      </c>
      <c r="B62" s="17" t="s">
        <v>31</v>
      </c>
      <c r="C62" s="24" t="s">
        <v>33</v>
      </c>
      <c r="D62" s="31">
        <v>1</v>
      </c>
      <c r="E62" s="22"/>
      <c r="F62" s="10">
        <f t="shared" si="5"/>
        <v>0</v>
      </c>
      <c r="G62" s="1"/>
      <c r="H62" s="1"/>
      <c r="I62" s="1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</row>
    <row r="63" spans="1:50" s="4" customFormat="1" ht="21.6" customHeight="1" x14ac:dyDescent="0.25">
      <c r="A63" s="11">
        <v>147</v>
      </c>
      <c r="B63" s="17" t="s">
        <v>34</v>
      </c>
      <c r="C63" s="24" t="s">
        <v>33</v>
      </c>
      <c r="D63" s="31">
        <v>2</v>
      </c>
      <c r="E63" s="22"/>
      <c r="F63" s="10">
        <f t="shared" si="5"/>
        <v>0</v>
      </c>
      <c r="G63" s="1"/>
      <c r="H63" s="1"/>
      <c r="I63" s="1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</row>
    <row r="64" spans="1:50" s="4" customFormat="1" ht="12.6" customHeight="1" x14ac:dyDescent="0.25">
      <c r="A64" s="56" t="s">
        <v>20</v>
      </c>
      <c r="B64" s="57"/>
      <c r="C64" s="57"/>
      <c r="D64" s="57"/>
      <c r="E64" s="57"/>
      <c r="F64" s="58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</row>
    <row r="65" spans="1:50" s="4" customFormat="1" ht="10.8" customHeight="1" x14ac:dyDescent="0.25">
      <c r="A65" s="11">
        <v>148</v>
      </c>
      <c r="B65" s="25" t="s">
        <v>21</v>
      </c>
      <c r="C65" s="26" t="s">
        <v>13</v>
      </c>
      <c r="D65" s="27">
        <v>2</v>
      </c>
      <c r="E65" s="28"/>
      <c r="F65" s="10">
        <f t="shared" ref="F65:F69" si="8">SUM(D65*E65)</f>
        <v>0</v>
      </c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</row>
    <row r="66" spans="1:50" s="4" customFormat="1" ht="21.6" customHeight="1" x14ac:dyDescent="0.25">
      <c r="A66" s="11">
        <v>149</v>
      </c>
      <c r="B66" s="25" t="s">
        <v>40</v>
      </c>
      <c r="C66" s="26" t="s">
        <v>13</v>
      </c>
      <c r="D66" s="27">
        <v>1</v>
      </c>
      <c r="E66" s="28"/>
      <c r="F66" s="10">
        <f t="shared" si="8"/>
        <v>0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</row>
    <row r="67" spans="1:50" s="4" customFormat="1" ht="32.4" customHeight="1" x14ac:dyDescent="0.25">
      <c r="A67" s="11">
        <v>150</v>
      </c>
      <c r="B67" s="25" t="s">
        <v>38</v>
      </c>
      <c r="C67" s="26" t="s">
        <v>22</v>
      </c>
      <c r="D67" s="27">
        <v>1</v>
      </c>
      <c r="E67" s="28"/>
      <c r="F67" s="10">
        <f t="shared" si="8"/>
        <v>0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</row>
    <row r="68" spans="1:50" s="15" customFormat="1" ht="10.8" customHeight="1" x14ac:dyDescent="0.25">
      <c r="A68" s="11">
        <v>151</v>
      </c>
      <c r="B68" s="17" t="s">
        <v>29</v>
      </c>
      <c r="C68" s="18" t="s">
        <v>22</v>
      </c>
      <c r="D68" s="29">
        <v>2</v>
      </c>
      <c r="E68" s="20"/>
      <c r="F68" s="10">
        <f t="shared" si="8"/>
        <v>0</v>
      </c>
      <c r="G68" s="14"/>
      <c r="H68" s="14"/>
      <c r="I68" s="14"/>
      <c r="J68" s="14"/>
    </row>
    <row r="69" spans="1:50" s="15" customFormat="1" ht="10.8" customHeight="1" x14ac:dyDescent="0.25">
      <c r="A69" s="11">
        <v>152</v>
      </c>
      <c r="B69" s="17" t="s">
        <v>30</v>
      </c>
      <c r="C69" s="18" t="s">
        <v>23</v>
      </c>
      <c r="D69" s="19">
        <v>0.8</v>
      </c>
      <c r="E69" s="20"/>
      <c r="F69" s="10">
        <f t="shared" si="8"/>
        <v>0</v>
      </c>
      <c r="G69" s="14"/>
      <c r="H69" s="14"/>
      <c r="I69" s="14"/>
      <c r="J69" s="14"/>
    </row>
    <row r="70" spans="1:50" s="15" customFormat="1" ht="12.6" customHeight="1" thickBot="1" x14ac:dyDescent="0.3">
      <c r="A70" s="59" t="s">
        <v>57</v>
      </c>
      <c r="B70" s="60"/>
      <c r="C70" s="60"/>
      <c r="D70" s="60"/>
      <c r="E70" s="61"/>
      <c r="F70" s="30">
        <f>SUM(F9:F69)</f>
        <v>0</v>
      </c>
      <c r="G70" s="14"/>
      <c r="H70" s="14"/>
      <c r="I70" s="14"/>
      <c r="J70" s="14"/>
    </row>
    <row r="71" spans="1:50" s="4" customFormat="1" ht="12.75" customHeight="1" x14ac:dyDescent="0.25">
      <c r="A71" s="66" t="s">
        <v>58</v>
      </c>
      <c r="B71" s="67"/>
      <c r="C71" s="67"/>
      <c r="D71" s="67"/>
      <c r="E71" s="67"/>
      <c r="F71" s="68"/>
      <c r="G71" s="1"/>
      <c r="H71" s="1"/>
      <c r="I71" s="1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</row>
    <row r="72" spans="1:50" s="4" customFormat="1" ht="10.8" customHeight="1" x14ac:dyDescent="0.25">
      <c r="A72" s="11">
        <v>153</v>
      </c>
      <c r="B72" s="39" t="s">
        <v>39</v>
      </c>
      <c r="C72" s="52" t="s">
        <v>32</v>
      </c>
      <c r="D72" s="51">
        <v>5</v>
      </c>
      <c r="E72" s="22"/>
      <c r="F72" s="10">
        <f t="shared" ref="F72:F79" si="9">SUM(D72*E72)</f>
        <v>0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</row>
    <row r="73" spans="1:50" s="4" customFormat="1" ht="10.8" customHeight="1" x14ac:dyDescent="0.25">
      <c r="A73" s="11">
        <v>154</v>
      </c>
      <c r="B73" s="44" t="s">
        <v>72</v>
      </c>
      <c r="C73" s="48" t="s">
        <v>23</v>
      </c>
      <c r="D73" s="53">
        <v>1.36</v>
      </c>
      <c r="E73" s="22"/>
      <c r="F73" s="10">
        <f>SUM(D73*E73)</f>
        <v>0</v>
      </c>
      <c r="G73" s="13"/>
      <c r="H73" s="13"/>
      <c r="I73" s="16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</row>
    <row r="74" spans="1:50" s="4" customFormat="1" ht="10.8" customHeight="1" x14ac:dyDescent="0.25">
      <c r="A74" s="11">
        <v>155</v>
      </c>
      <c r="B74" s="45" t="s">
        <v>73</v>
      </c>
      <c r="C74" s="48" t="s">
        <v>14</v>
      </c>
      <c r="D74" s="50">
        <v>959</v>
      </c>
      <c r="E74" s="22"/>
      <c r="F74" s="10">
        <f t="shared" si="9"/>
        <v>0</v>
      </c>
      <c r="G74" s="13"/>
      <c r="H74" s="13"/>
      <c r="I74" s="16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</row>
    <row r="75" spans="1:50" s="4" customFormat="1" ht="21.6" customHeight="1" x14ac:dyDescent="0.25">
      <c r="A75" s="11">
        <v>156</v>
      </c>
      <c r="B75" s="45" t="s">
        <v>74</v>
      </c>
      <c r="C75" s="48" t="s">
        <v>105</v>
      </c>
      <c r="D75" s="51">
        <v>568</v>
      </c>
      <c r="E75" s="22"/>
      <c r="F75" s="10">
        <f t="shared" si="9"/>
        <v>0</v>
      </c>
      <c r="G75" s="13"/>
      <c r="H75" s="13"/>
      <c r="I75" s="16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</row>
    <row r="76" spans="1:50" s="4" customFormat="1" ht="10.8" customHeight="1" x14ac:dyDescent="0.25">
      <c r="A76" s="11">
        <v>157</v>
      </c>
      <c r="B76" s="45" t="s">
        <v>75</v>
      </c>
      <c r="C76" s="48" t="s">
        <v>105</v>
      </c>
      <c r="D76" s="51">
        <v>57</v>
      </c>
      <c r="E76" s="22"/>
      <c r="F76" s="10">
        <f t="shared" si="9"/>
        <v>0</v>
      </c>
      <c r="G76" s="13"/>
      <c r="H76" s="13"/>
      <c r="I76" s="16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</row>
    <row r="77" spans="1:50" s="4" customFormat="1" ht="10.8" customHeight="1" x14ac:dyDescent="0.25">
      <c r="A77" s="11">
        <v>158</v>
      </c>
      <c r="B77" s="45" t="s">
        <v>35</v>
      </c>
      <c r="C77" s="48" t="s">
        <v>13</v>
      </c>
      <c r="D77" s="50">
        <v>7</v>
      </c>
      <c r="E77" s="22"/>
      <c r="F77" s="10">
        <f t="shared" si="9"/>
        <v>0</v>
      </c>
      <c r="G77" s="13"/>
      <c r="H77" s="13"/>
      <c r="I77" s="16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</row>
    <row r="78" spans="1:50" s="4" customFormat="1" ht="21.6" customHeight="1" x14ac:dyDescent="0.25">
      <c r="A78" s="11">
        <v>159</v>
      </c>
      <c r="B78" s="32" t="s">
        <v>76</v>
      </c>
      <c r="C78" s="48" t="s">
        <v>14</v>
      </c>
      <c r="D78" s="50">
        <v>48</v>
      </c>
      <c r="E78" s="22"/>
      <c r="F78" s="10">
        <f t="shared" si="9"/>
        <v>0</v>
      </c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</row>
    <row r="79" spans="1:50" s="4" customFormat="1" ht="10.8" customHeight="1" x14ac:dyDescent="0.25">
      <c r="A79" s="11">
        <v>160</v>
      </c>
      <c r="B79" s="45" t="s">
        <v>77</v>
      </c>
      <c r="C79" s="48" t="s">
        <v>105</v>
      </c>
      <c r="D79" s="50">
        <v>25</v>
      </c>
      <c r="E79" s="22"/>
      <c r="F79" s="10">
        <f t="shared" si="9"/>
        <v>0</v>
      </c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</row>
    <row r="80" spans="1:50" s="4" customFormat="1" ht="10.8" customHeight="1" x14ac:dyDescent="0.25">
      <c r="A80" s="11">
        <v>161</v>
      </c>
      <c r="B80" s="44" t="s">
        <v>78</v>
      </c>
      <c r="C80" s="48" t="s">
        <v>14</v>
      </c>
      <c r="D80" s="50">
        <v>20</v>
      </c>
      <c r="E80" s="22"/>
      <c r="F80" s="10">
        <f t="shared" ref="F80:F83" si="10">SUM(D80*E80)</f>
        <v>0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</row>
    <row r="81" spans="1:50" s="4" customFormat="1" ht="10.8" customHeight="1" x14ac:dyDescent="0.25">
      <c r="A81" s="11">
        <v>162</v>
      </c>
      <c r="B81" s="44" t="s">
        <v>79</v>
      </c>
      <c r="C81" s="48" t="s">
        <v>14</v>
      </c>
      <c r="D81" s="50">
        <v>12</v>
      </c>
      <c r="E81" s="22"/>
      <c r="F81" s="10">
        <f t="shared" si="10"/>
        <v>0</v>
      </c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</row>
    <row r="82" spans="1:50" s="4" customFormat="1" ht="10.8" customHeight="1" x14ac:dyDescent="0.25">
      <c r="A82" s="11">
        <v>163</v>
      </c>
      <c r="B82" s="46" t="s">
        <v>80</v>
      </c>
      <c r="C82" s="48" t="s">
        <v>36</v>
      </c>
      <c r="D82" s="50">
        <v>2</v>
      </c>
      <c r="E82" s="22"/>
      <c r="F82" s="10">
        <f t="shared" si="10"/>
        <v>0</v>
      </c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</row>
    <row r="83" spans="1:50" s="4" customFormat="1" ht="10.8" customHeight="1" x14ac:dyDescent="0.25">
      <c r="A83" s="11">
        <v>164</v>
      </c>
      <c r="B83" s="44" t="s">
        <v>81</v>
      </c>
      <c r="C83" s="48" t="s">
        <v>36</v>
      </c>
      <c r="D83" s="50">
        <v>1</v>
      </c>
      <c r="E83" s="22"/>
      <c r="F83" s="10">
        <f t="shared" si="10"/>
        <v>0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</row>
    <row r="84" spans="1:50" s="4" customFormat="1" ht="10.8" customHeight="1" x14ac:dyDescent="0.25">
      <c r="A84" s="11">
        <v>165</v>
      </c>
      <c r="B84" s="44" t="s">
        <v>82</v>
      </c>
      <c r="C84" s="48" t="s">
        <v>13</v>
      </c>
      <c r="D84" s="50">
        <v>8</v>
      </c>
      <c r="E84" s="22"/>
      <c r="F84" s="10">
        <f t="shared" ref="F84:F94" si="11">SUM(D84*E84)</f>
        <v>0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</row>
    <row r="85" spans="1:50" s="4" customFormat="1" ht="10.8" customHeight="1" x14ac:dyDescent="0.25">
      <c r="A85" s="11">
        <v>166</v>
      </c>
      <c r="B85" s="44" t="s">
        <v>84</v>
      </c>
      <c r="C85" s="48" t="s">
        <v>14</v>
      </c>
      <c r="D85" s="50">
        <v>6</v>
      </c>
      <c r="E85" s="22"/>
      <c r="F85" s="10">
        <f t="shared" si="11"/>
        <v>0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</row>
    <row r="86" spans="1:50" s="4" customFormat="1" ht="10.8" customHeight="1" x14ac:dyDescent="0.25">
      <c r="A86" s="11">
        <v>167</v>
      </c>
      <c r="B86" s="44" t="s">
        <v>85</v>
      </c>
      <c r="C86" s="48" t="s">
        <v>14</v>
      </c>
      <c r="D86" s="50">
        <v>17</v>
      </c>
      <c r="E86" s="22"/>
      <c r="F86" s="10">
        <f t="shared" si="11"/>
        <v>0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</row>
    <row r="87" spans="1:50" s="4" customFormat="1" ht="21.6" customHeight="1" x14ac:dyDescent="0.25">
      <c r="A87" s="11">
        <v>168</v>
      </c>
      <c r="B87" s="45" t="s">
        <v>86</v>
      </c>
      <c r="C87" s="48" t="s">
        <v>14</v>
      </c>
      <c r="D87" s="49">
        <v>1792</v>
      </c>
      <c r="E87" s="22"/>
      <c r="F87" s="10">
        <f t="shared" si="11"/>
        <v>0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</row>
    <row r="88" spans="1:50" s="4" customFormat="1" ht="10.8" customHeight="1" x14ac:dyDescent="0.25">
      <c r="A88" s="11">
        <v>169</v>
      </c>
      <c r="B88" s="45" t="s">
        <v>37</v>
      </c>
      <c r="C88" s="48" t="s">
        <v>13</v>
      </c>
      <c r="D88" s="49">
        <v>11</v>
      </c>
      <c r="E88" s="22"/>
      <c r="F88" s="10">
        <f t="shared" ref="F88:F93" si="12">SUM(D88*E88)</f>
        <v>0</v>
      </c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</row>
    <row r="89" spans="1:50" s="4" customFormat="1" ht="10.8" customHeight="1" x14ac:dyDescent="0.25">
      <c r="A89" s="11">
        <v>170</v>
      </c>
      <c r="B89" s="46" t="s">
        <v>87</v>
      </c>
      <c r="C89" s="48" t="s">
        <v>106</v>
      </c>
      <c r="D89" s="49">
        <v>10752</v>
      </c>
      <c r="E89" s="22"/>
      <c r="F89" s="10">
        <f t="shared" si="12"/>
        <v>0</v>
      </c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</row>
    <row r="90" spans="1:50" s="4" customFormat="1" ht="10.8" customHeight="1" x14ac:dyDescent="0.25">
      <c r="A90" s="11">
        <v>171</v>
      </c>
      <c r="B90" s="46" t="s">
        <v>88</v>
      </c>
      <c r="C90" s="48" t="s">
        <v>105</v>
      </c>
      <c r="D90" s="49">
        <v>2688</v>
      </c>
      <c r="E90" s="22"/>
      <c r="F90" s="10">
        <f>SUM(D90*E90)</f>
        <v>0</v>
      </c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</row>
    <row r="91" spans="1:50" s="4" customFormat="1" ht="21.6" customHeight="1" x14ac:dyDescent="0.25">
      <c r="A91" s="11">
        <v>172</v>
      </c>
      <c r="B91" s="46" t="s">
        <v>89</v>
      </c>
      <c r="C91" s="48" t="s">
        <v>105</v>
      </c>
      <c r="D91" s="49">
        <v>100</v>
      </c>
      <c r="E91" s="22"/>
      <c r="F91" s="10">
        <f t="shared" si="12"/>
        <v>0</v>
      </c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</row>
    <row r="92" spans="1:50" s="4" customFormat="1" ht="10.8" customHeight="1" x14ac:dyDescent="0.25">
      <c r="A92" s="11">
        <v>173</v>
      </c>
      <c r="B92" s="46" t="s">
        <v>90</v>
      </c>
      <c r="C92" s="48" t="s">
        <v>107</v>
      </c>
      <c r="D92" s="49">
        <v>500</v>
      </c>
      <c r="E92" s="22"/>
      <c r="F92" s="10">
        <f t="shared" si="12"/>
        <v>0</v>
      </c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</row>
    <row r="93" spans="1:50" s="4" customFormat="1" ht="21.6" customHeight="1" x14ac:dyDescent="0.25">
      <c r="A93" s="11">
        <v>174</v>
      </c>
      <c r="B93" s="33" t="s">
        <v>44</v>
      </c>
      <c r="C93" s="48" t="s">
        <v>106</v>
      </c>
      <c r="D93" s="49">
        <v>5982</v>
      </c>
      <c r="E93" s="22"/>
      <c r="F93" s="10">
        <f t="shared" si="12"/>
        <v>0</v>
      </c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</row>
    <row r="94" spans="1:50" s="4" customFormat="1" ht="21.6" customHeight="1" x14ac:dyDescent="0.25">
      <c r="A94" s="11">
        <v>175</v>
      </c>
      <c r="B94" s="46" t="s">
        <v>92</v>
      </c>
      <c r="C94" s="48" t="s">
        <v>106</v>
      </c>
      <c r="D94" s="49">
        <v>2887</v>
      </c>
      <c r="E94" s="22"/>
      <c r="F94" s="10">
        <f t="shared" si="11"/>
        <v>0</v>
      </c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</row>
    <row r="95" spans="1:50" s="4" customFormat="1" ht="21.6" customHeight="1" x14ac:dyDescent="0.25">
      <c r="A95" s="11">
        <v>176</v>
      </c>
      <c r="B95" s="35" t="s">
        <v>46</v>
      </c>
      <c r="C95" s="48" t="s">
        <v>105</v>
      </c>
      <c r="D95" s="49">
        <v>1774</v>
      </c>
      <c r="E95" s="22"/>
      <c r="F95" s="10">
        <f t="shared" ref="F95" si="13">SUM(D95*E95)</f>
        <v>0</v>
      </c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</row>
    <row r="96" spans="1:50" s="4" customFormat="1" ht="21.6" customHeight="1" x14ac:dyDescent="0.25">
      <c r="A96" s="11">
        <v>177</v>
      </c>
      <c r="B96" s="34" t="s">
        <v>45</v>
      </c>
      <c r="C96" s="48" t="s">
        <v>105</v>
      </c>
      <c r="D96" s="49">
        <v>817</v>
      </c>
      <c r="E96" s="22"/>
      <c r="F96" s="10">
        <f t="shared" ref="F96:F132" si="14">SUM(D96*E96)</f>
        <v>0</v>
      </c>
      <c r="G96" s="1"/>
      <c r="H96" s="1"/>
      <c r="I96" s="1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</row>
    <row r="97" spans="1:50" s="4" customFormat="1" ht="21.6" customHeight="1" x14ac:dyDescent="0.25">
      <c r="A97" s="11">
        <v>178</v>
      </c>
      <c r="B97" s="36" t="s">
        <v>93</v>
      </c>
      <c r="C97" s="48" t="s">
        <v>13</v>
      </c>
      <c r="D97" s="49">
        <v>6</v>
      </c>
      <c r="E97" s="22"/>
      <c r="F97" s="10">
        <f t="shared" si="14"/>
        <v>0</v>
      </c>
      <c r="G97" s="1"/>
      <c r="H97" s="1"/>
      <c r="I97" s="1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</row>
    <row r="98" spans="1:50" s="4" customFormat="1" ht="21.6" customHeight="1" x14ac:dyDescent="0.25">
      <c r="A98" s="11">
        <v>179</v>
      </c>
      <c r="B98" s="41" t="s">
        <v>94</v>
      </c>
      <c r="C98" s="48" t="s">
        <v>105</v>
      </c>
      <c r="D98" s="49">
        <v>150</v>
      </c>
      <c r="E98" s="22"/>
      <c r="F98" s="10">
        <f t="shared" si="14"/>
        <v>0</v>
      </c>
      <c r="G98" s="1"/>
      <c r="H98" s="1"/>
      <c r="I98" s="1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</row>
    <row r="99" spans="1:50" s="4" customFormat="1" ht="21.6" customHeight="1" x14ac:dyDescent="0.25">
      <c r="A99" s="11">
        <v>180</v>
      </c>
      <c r="B99" s="37" t="s">
        <v>42</v>
      </c>
      <c r="C99" s="48" t="s">
        <v>106</v>
      </c>
      <c r="D99" s="49">
        <v>858</v>
      </c>
      <c r="E99" s="22"/>
      <c r="F99" s="10">
        <f t="shared" si="14"/>
        <v>0</v>
      </c>
      <c r="G99" s="1"/>
      <c r="H99" s="1"/>
      <c r="I99" s="1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</row>
    <row r="100" spans="1:50" s="4" customFormat="1" ht="21.6" customHeight="1" x14ac:dyDescent="0.25">
      <c r="A100" s="11">
        <v>181</v>
      </c>
      <c r="B100" s="38" t="s">
        <v>47</v>
      </c>
      <c r="C100" s="48" t="s">
        <v>105</v>
      </c>
      <c r="D100" s="50">
        <v>180</v>
      </c>
      <c r="E100" s="22"/>
      <c r="F100" s="10">
        <f t="shared" si="14"/>
        <v>0</v>
      </c>
      <c r="G100" s="1"/>
      <c r="H100" s="1"/>
      <c r="I100" s="1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</row>
    <row r="101" spans="1:50" s="4" customFormat="1" ht="21.6" customHeight="1" x14ac:dyDescent="0.25">
      <c r="A101" s="11">
        <v>182</v>
      </c>
      <c r="B101" s="36" t="s">
        <v>95</v>
      </c>
      <c r="C101" s="48" t="s">
        <v>13</v>
      </c>
      <c r="D101" s="50">
        <v>3</v>
      </c>
      <c r="E101" s="22"/>
      <c r="F101" s="10">
        <f t="shared" si="14"/>
        <v>0</v>
      </c>
      <c r="G101" s="1"/>
      <c r="H101" s="1"/>
      <c r="I101" s="1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</row>
    <row r="102" spans="1:50" s="4" customFormat="1" ht="21.6" customHeight="1" x14ac:dyDescent="0.25">
      <c r="A102" s="11">
        <v>183</v>
      </c>
      <c r="B102" s="41" t="s">
        <v>94</v>
      </c>
      <c r="C102" s="48" t="s">
        <v>105</v>
      </c>
      <c r="D102" s="50">
        <v>30</v>
      </c>
      <c r="E102" s="22"/>
      <c r="F102" s="10">
        <f t="shared" si="14"/>
        <v>0</v>
      </c>
      <c r="G102" s="1"/>
      <c r="H102" s="1"/>
      <c r="I102" s="1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</row>
    <row r="103" spans="1:50" s="4" customFormat="1" ht="21.6" customHeight="1" x14ac:dyDescent="0.25">
      <c r="A103" s="11">
        <v>184</v>
      </c>
      <c r="B103" s="37" t="s">
        <v>42</v>
      </c>
      <c r="C103" s="48" t="s">
        <v>106</v>
      </c>
      <c r="D103" s="50">
        <v>120</v>
      </c>
      <c r="E103" s="22"/>
      <c r="F103" s="10">
        <f t="shared" si="14"/>
        <v>0</v>
      </c>
      <c r="G103" s="1"/>
      <c r="H103" s="1"/>
      <c r="I103" s="1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</row>
    <row r="104" spans="1:50" s="4" customFormat="1" ht="21.6" customHeight="1" x14ac:dyDescent="0.25">
      <c r="A104" s="11">
        <v>185</v>
      </c>
      <c r="B104" s="38" t="s">
        <v>47</v>
      </c>
      <c r="C104" s="48" t="s">
        <v>105</v>
      </c>
      <c r="D104" s="50">
        <v>39</v>
      </c>
      <c r="E104" s="22"/>
      <c r="F104" s="10">
        <f>SUM(D104*E104)</f>
        <v>0</v>
      </c>
      <c r="G104" s="1"/>
      <c r="H104" s="1"/>
      <c r="I104" s="1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</row>
    <row r="105" spans="1:50" s="4" customFormat="1" ht="21.6" customHeight="1" x14ac:dyDescent="0.25">
      <c r="A105" s="11">
        <v>186</v>
      </c>
      <c r="B105" s="36" t="s">
        <v>41</v>
      </c>
      <c r="C105" s="48" t="s">
        <v>13</v>
      </c>
      <c r="D105" s="50">
        <v>1</v>
      </c>
      <c r="E105" s="22"/>
      <c r="F105" s="10">
        <f t="shared" si="14"/>
        <v>0</v>
      </c>
      <c r="G105" s="1"/>
      <c r="H105" s="1"/>
      <c r="I105" s="1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</row>
    <row r="106" spans="1:50" s="4" customFormat="1" ht="21.6" customHeight="1" x14ac:dyDescent="0.25">
      <c r="A106" s="11">
        <v>187</v>
      </c>
      <c r="B106" s="41" t="s">
        <v>94</v>
      </c>
      <c r="C106" s="48" t="s">
        <v>105</v>
      </c>
      <c r="D106" s="50">
        <v>100</v>
      </c>
      <c r="E106" s="22"/>
      <c r="F106" s="10">
        <f t="shared" si="14"/>
        <v>0</v>
      </c>
      <c r="G106" s="1"/>
      <c r="H106" s="1"/>
      <c r="I106" s="1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</row>
    <row r="107" spans="1:50" s="4" customFormat="1" ht="21.6" customHeight="1" x14ac:dyDescent="0.25">
      <c r="A107" s="11">
        <v>188</v>
      </c>
      <c r="B107" s="37" t="s">
        <v>42</v>
      </c>
      <c r="C107" s="48" t="s">
        <v>106</v>
      </c>
      <c r="D107" s="50">
        <v>510</v>
      </c>
      <c r="E107" s="22"/>
      <c r="F107" s="10">
        <f t="shared" si="14"/>
        <v>0</v>
      </c>
      <c r="G107" s="1"/>
      <c r="H107" s="1"/>
      <c r="I107" s="1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</row>
    <row r="108" spans="1:50" s="4" customFormat="1" ht="21.6" customHeight="1" x14ac:dyDescent="0.25">
      <c r="A108" s="11">
        <v>189</v>
      </c>
      <c r="B108" s="38" t="s">
        <v>49</v>
      </c>
      <c r="C108" s="48" t="s">
        <v>105</v>
      </c>
      <c r="D108" s="50">
        <v>85</v>
      </c>
      <c r="E108" s="22"/>
      <c r="F108" s="10">
        <f t="shared" si="14"/>
        <v>0</v>
      </c>
      <c r="G108" s="1"/>
      <c r="H108" s="1"/>
      <c r="I108" s="1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</row>
    <row r="109" spans="1:50" s="4" customFormat="1" ht="21.6" customHeight="1" x14ac:dyDescent="0.25">
      <c r="A109" s="11">
        <v>190</v>
      </c>
      <c r="B109" s="38" t="s">
        <v>48</v>
      </c>
      <c r="C109" s="48" t="s">
        <v>105</v>
      </c>
      <c r="D109" s="50">
        <v>42</v>
      </c>
      <c r="E109" s="22"/>
      <c r="F109" s="10">
        <f t="shared" si="14"/>
        <v>0</v>
      </c>
      <c r="G109" s="1"/>
      <c r="H109" s="1"/>
      <c r="I109" s="1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</row>
    <row r="110" spans="1:50" s="4" customFormat="1" ht="21.6" customHeight="1" x14ac:dyDescent="0.25">
      <c r="A110" s="11">
        <v>191</v>
      </c>
      <c r="B110" s="36" t="s">
        <v>109</v>
      </c>
      <c r="C110" s="48" t="s">
        <v>13</v>
      </c>
      <c r="D110" s="50">
        <v>1</v>
      </c>
      <c r="E110" s="22"/>
      <c r="F110" s="10">
        <f t="shared" si="14"/>
        <v>0</v>
      </c>
      <c r="G110" s="1"/>
      <c r="H110" s="1"/>
      <c r="I110" s="1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</row>
    <row r="111" spans="1:50" s="4" customFormat="1" ht="10.8" customHeight="1" x14ac:dyDescent="0.25">
      <c r="A111" s="11">
        <v>192</v>
      </c>
      <c r="B111" s="47" t="s">
        <v>99</v>
      </c>
      <c r="C111" s="48" t="s">
        <v>13</v>
      </c>
      <c r="D111" s="50">
        <v>2</v>
      </c>
      <c r="E111" s="22"/>
      <c r="F111" s="10">
        <f t="shared" si="14"/>
        <v>0</v>
      </c>
      <c r="G111" s="1"/>
      <c r="H111" s="1"/>
      <c r="I111" s="1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</row>
    <row r="112" spans="1:50" s="4" customFormat="1" ht="10.8" customHeight="1" x14ac:dyDescent="0.25">
      <c r="A112" s="11">
        <v>193</v>
      </c>
      <c r="B112" s="47" t="s">
        <v>100</v>
      </c>
      <c r="C112" s="48" t="s">
        <v>13</v>
      </c>
      <c r="D112" s="50">
        <v>3</v>
      </c>
      <c r="E112" s="22"/>
      <c r="F112" s="10">
        <f t="shared" si="14"/>
        <v>0</v>
      </c>
      <c r="G112" s="1"/>
      <c r="H112" s="1"/>
      <c r="I112" s="1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</row>
    <row r="113" spans="1:50" s="4" customFormat="1" ht="21.6" customHeight="1" x14ac:dyDescent="0.25">
      <c r="A113" s="11">
        <v>194</v>
      </c>
      <c r="B113" s="47" t="s">
        <v>101</v>
      </c>
      <c r="C113" s="48" t="s">
        <v>105</v>
      </c>
      <c r="D113" s="50">
        <v>168</v>
      </c>
      <c r="E113" s="22"/>
      <c r="F113" s="10">
        <f t="shared" si="14"/>
        <v>0</v>
      </c>
      <c r="G113" s="1"/>
      <c r="H113" s="1"/>
      <c r="I113" s="1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</row>
    <row r="114" spans="1:50" s="4" customFormat="1" ht="10.8" customHeight="1" x14ac:dyDescent="0.25">
      <c r="A114" s="11">
        <v>195</v>
      </c>
      <c r="B114" s="47" t="s">
        <v>50</v>
      </c>
      <c r="C114" s="48" t="s">
        <v>14</v>
      </c>
      <c r="D114" s="50">
        <v>39</v>
      </c>
      <c r="E114" s="22"/>
      <c r="F114" s="10">
        <f t="shared" si="14"/>
        <v>0</v>
      </c>
      <c r="G114" s="1"/>
      <c r="H114" s="1"/>
      <c r="I114" s="1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</row>
    <row r="115" spans="1:50" s="4" customFormat="1" ht="21.6" customHeight="1" x14ac:dyDescent="0.25">
      <c r="A115" s="11">
        <v>196</v>
      </c>
      <c r="B115" s="41" t="s">
        <v>65</v>
      </c>
      <c r="C115" s="48" t="s">
        <v>105</v>
      </c>
      <c r="D115" s="50">
        <v>85</v>
      </c>
      <c r="E115" s="22"/>
      <c r="F115" s="10">
        <f t="shared" si="14"/>
        <v>0</v>
      </c>
      <c r="G115" s="1"/>
      <c r="H115" s="1"/>
      <c r="I115" s="1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</row>
    <row r="116" spans="1:50" s="4" customFormat="1" ht="21.6" customHeight="1" x14ac:dyDescent="0.25">
      <c r="A116" s="11">
        <v>197</v>
      </c>
      <c r="B116" s="47" t="s">
        <v>67</v>
      </c>
      <c r="C116" s="48" t="s">
        <v>106</v>
      </c>
      <c r="D116" s="50">
        <v>202</v>
      </c>
      <c r="E116" s="22"/>
      <c r="F116" s="10">
        <f t="shared" si="14"/>
        <v>0</v>
      </c>
      <c r="G116" s="1"/>
      <c r="H116" s="1"/>
      <c r="I116" s="1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</row>
    <row r="117" spans="1:50" s="4" customFormat="1" ht="21.6" customHeight="1" x14ac:dyDescent="0.25">
      <c r="A117" s="11">
        <v>198</v>
      </c>
      <c r="B117" s="41" t="s">
        <v>66</v>
      </c>
      <c r="C117" s="48" t="s">
        <v>106</v>
      </c>
      <c r="D117" s="50">
        <v>177</v>
      </c>
      <c r="E117" s="22"/>
      <c r="F117" s="10">
        <f t="shared" si="14"/>
        <v>0</v>
      </c>
      <c r="G117" s="1"/>
      <c r="H117" s="1"/>
      <c r="I117" s="1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</row>
    <row r="118" spans="1:50" s="4" customFormat="1" ht="10.8" customHeight="1" x14ac:dyDescent="0.25">
      <c r="A118" s="11">
        <v>199</v>
      </c>
      <c r="B118" s="47" t="s">
        <v>51</v>
      </c>
      <c r="C118" s="48" t="s">
        <v>106</v>
      </c>
      <c r="D118" s="50">
        <v>402</v>
      </c>
      <c r="E118" s="22"/>
      <c r="F118" s="10">
        <f t="shared" si="14"/>
        <v>0</v>
      </c>
      <c r="G118" s="1"/>
      <c r="H118" s="1"/>
      <c r="I118" s="1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</row>
    <row r="119" spans="1:50" s="4" customFormat="1" ht="21.6" customHeight="1" x14ac:dyDescent="0.25">
      <c r="A119" s="11">
        <v>200</v>
      </c>
      <c r="B119" s="47" t="s">
        <v>110</v>
      </c>
      <c r="C119" s="54" t="s">
        <v>111</v>
      </c>
      <c r="D119" s="55">
        <v>62</v>
      </c>
      <c r="E119" s="22"/>
      <c r="F119" s="10">
        <f t="shared" ref="F119:F131" si="15">SUM(D119*E119)</f>
        <v>0</v>
      </c>
      <c r="G119" s="1"/>
      <c r="H119" s="1"/>
      <c r="I119" s="1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</row>
    <row r="120" spans="1:50" s="4" customFormat="1" ht="21.6" customHeight="1" x14ac:dyDescent="0.25">
      <c r="A120" s="11">
        <v>201</v>
      </c>
      <c r="B120" s="37" t="s">
        <v>42</v>
      </c>
      <c r="C120" s="48" t="s">
        <v>106</v>
      </c>
      <c r="D120" s="50">
        <v>395</v>
      </c>
      <c r="E120" s="22"/>
      <c r="F120" s="10">
        <f t="shared" si="15"/>
        <v>0</v>
      </c>
      <c r="G120" s="1"/>
      <c r="H120" s="1"/>
      <c r="I120" s="1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</row>
    <row r="121" spans="1:50" s="4" customFormat="1" ht="10.8" customHeight="1" x14ac:dyDescent="0.25">
      <c r="A121" s="11">
        <v>202</v>
      </c>
      <c r="B121" s="47" t="s">
        <v>68</v>
      </c>
      <c r="C121" s="48" t="s">
        <v>106</v>
      </c>
      <c r="D121" s="50">
        <v>7</v>
      </c>
      <c r="E121" s="22"/>
      <c r="F121" s="10">
        <f t="shared" si="15"/>
        <v>0</v>
      </c>
      <c r="G121" s="1"/>
      <c r="H121" s="1"/>
      <c r="I121" s="1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</row>
    <row r="122" spans="1:50" s="4" customFormat="1" ht="21.6" customHeight="1" x14ac:dyDescent="0.25">
      <c r="A122" s="11">
        <v>203</v>
      </c>
      <c r="B122" s="43" t="s">
        <v>69</v>
      </c>
      <c r="C122" s="48" t="s">
        <v>106</v>
      </c>
      <c r="D122" s="50">
        <v>163</v>
      </c>
      <c r="E122" s="22"/>
      <c r="F122" s="10">
        <f t="shared" si="15"/>
        <v>0</v>
      </c>
      <c r="G122" s="1"/>
      <c r="H122" s="1"/>
      <c r="I122" s="1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</row>
    <row r="123" spans="1:50" s="4" customFormat="1" ht="21.6" customHeight="1" x14ac:dyDescent="0.25">
      <c r="A123" s="11">
        <v>204</v>
      </c>
      <c r="B123" s="38" t="s">
        <v>52</v>
      </c>
      <c r="C123" s="48" t="s">
        <v>106</v>
      </c>
      <c r="D123" s="50">
        <v>168</v>
      </c>
      <c r="E123" s="22"/>
      <c r="F123" s="10">
        <f t="shared" si="15"/>
        <v>0</v>
      </c>
      <c r="G123" s="1"/>
      <c r="H123" s="1"/>
      <c r="I123" s="1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</row>
    <row r="124" spans="1:50" s="4" customFormat="1" ht="10.8" customHeight="1" x14ac:dyDescent="0.25">
      <c r="A124" s="11">
        <v>205</v>
      </c>
      <c r="B124" s="47" t="s">
        <v>102</v>
      </c>
      <c r="C124" s="48" t="s">
        <v>14</v>
      </c>
      <c r="D124" s="50">
        <v>25</v>
      </c>
      <c r="E124" s="22"/>
      <c r="F124" s="10">
        <f t="shared" si="15"/>
        <v>0</v>
      </c>
      <c r="G124" s="1"/>
      <c r="H124" s="1"/>
      <c r="I124" s="1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</row>
    <row r="125" spans="1:50" s="4" customFormat="1" ht="10.8" customHeight="1" x14ac:dyDescent="0.25">
      <c r="A125" s="11">
        <v>206</v>
      </c>
      <c r="B125" s="47" t="s">
        <v>103</v>
      </c>
      <c r="C125" s="48" t="s">
        <v>14</v>
      </c>
      <c r="D125" s="50">
        <v>25</v>
      </c>
      <c r="E125" s="22"/>
      <c r="F125" s="10">
        <f t="shared" si="15"/>
        <v>0</v>
      </c>
      <c r="G125" s="1"/>
      <c r="H125" s="1"/>
      <c r="I125" s="1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</row>
    <row r="126" spans="1:50" s="4" customFormat="1" ht="10.8" customHeight="1" x14ac:dyDescent="0.25">
      <c r="A126" s="11">
        <v>207</v>
      </c>
      <c r="B126" s="43" t="s">
        <v>70</v>
      </c>
      <c r="C126" s="48" t="s">
        <v>106</v>
      </c>
      <c r="D126" s="50">
        <v>142</v>
      </c>
      <c r="E126" s="42"/>
      <c r="F126" s="10">
        <f t="shared" ref="F126:F129" si="16">SUM(D126*E126)</f>
        <v>0</v>
      </c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</row>
    <row r="127" spans="1:50" s="4" customFormat="1" ht="21.6" customHeight="1" x14ac:dyDescent="0.25">
      <c r="A127" s="11">
        <v>208</v>
      </c>
      <c r="B127" s="43" t="s">
        <v>71</v>
      </c>
      <c r="C127" s="48" t="s">
        <v>106</v>
      </c>
      <c r="D127" s="50">
        <v>85</v>
      </c>
      <c r="E127" s="42"/>
      <c r="F127" s="10">
        <f t="shared" si="16"/>
        <v>0</v>
      </c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</row>
    <row r="128" spans="1:50" s="4" customFormat="1" ht="10.8" customHeight="1" x14ac:dyDescent="0.25">
      <c r="A128" s="11">
        <v>209</v>
      </c>
      <c r="B128" s="47" t="s">
        <v>104</v>
      </c>
      <c r="C128" s="48" t="s">
        <v>13</v>
      </c>
      <c r="D128" s="50">
        <v>1</v>
      </c>
      <c r="E128" s="42"/>
      <c r="F128" s="10">
        <f t="shared" si="16"/>
        <v>0</v>
      </c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</row>
    <row r="129" spans="1:50" s="4" customFormat="1" ht="10.8" customHeight="1" x14ac:dyDescent="0.25">
      <c r="A129" s="11">
        <v>210</v>
      </c>
      <c r="B129" s="47" t="s">
        <v>53</v>
      </c>
      <c r="C129" s="48" t="s">
        <v>106</v>
      </c>
      <c r="D129" s="50">
        <v>555</v>
      </c>
      <c r="E129" s="42"/>
      <c r="F129" s="10">
        <f t="shared" si="16"/>
        <v>0</v>
      </c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</row>
    <row r="130" spans="1:50" s="4" customFormat="1" ht="21.6" customHeight="1" x14ac:dyDescent="0.25">
      <c r="A130" s="11">
        <v>211</v>
      </c>
      <c r="B130" s="17" t="s">
        <v>43</v>
      </c>
      <c r="C130" s="23" t="s">
        <v>33</v>
      </c>
      <c r="D130" s="31">
        <v>2</v>
      </c>
      <c r="E130" s="22"/>
      <c r="F130" s="10">
        <f t="shared" si="15"/>
        <v>0</v>
      </c>
      <c r="G130" s="1"/>
      <c r="H130" s="1"/>
      <c r="I130" s="1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</row>
    <row r="131" spans="1:50" s="4" customFormat="1" ht="10.8" customHeight="1" x14ac:dyDescent="0.25">
      <c r="A131" s="11">
        <v>212</v>
      </c>
      <c r="B131" s="17" t="s">
        <v>31</v>
      </c>
      <c r="C131" s="24" t="s">
        <v>33</v>
      </c>
      <c r="D131" s="31">
        <v>2</v>
      </c>
      <c r="E131" s="22"/>
      <c r="F131" s="10">
        <f t="shared" si="15"/>
        <v>0</v>
      </c>
      <c r="G131" s="1"/>
      <c r="H131" s="1"/>
      <c r="I131" s="1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</row>
    <row r="132" spans="1:50" s="4" customFormat="1" ht="21.6" customHeight="1" x14ac:dyDescent="0.25">
      <c r="A132" s="11">
        <v>213</v>
      </c>
      <c r="B132" s="17" t="s">
        <v>34</v>
      </c>
      <c r="C132" s="24" t="s">
        <v>33</v>
      </c>
      <c r="D132" s="31">
        <v>1</v>
      </c>
      <c r="E132" s="22"/>
      <c r="F132" s="10">
        <f t="shared" si="14"/>
        <v>0</v>
      </c>
      <c r="G132" s="1"/>
      <c r="H132" s="1"/>
      <c r="I132" s="1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</row>
    <row r="133" spans="1:50" s="4" customFormat="1" ht="12.6" customHeight="1" x14ac:dyDescent="0.25">
      <c r="A133" s="56" t="s">
        <v>20</v>
      </c>
      <c r="B133" s="57"/>
      <c r="C133" s="57"/>
      <c r="D133" s="57"/>
      <c r="E133" s="57"/>
      <c r="F133" s="58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</row>
    <row r="134" spans="1:50" s="4" customFormat="1" ht="10.8" customHeight="1" x14ac:dyDescent="0.25">
      <c r="A134" s="11">
        <v>214</v>
      </c>
      <c r="B134" s="25" t="s">
        <v>21</v>
      </c>
      <c r="C134" s="26" t="s">
        <v>13</v>
      </c>
      <c r="D134" s="27">
        <v>2</v>
      </c>
      <c r="E134" s="28"/>
      <c r="F134" s="10">
        <f t="shared" ref="F134:F136" si="17">SUM(D134*E134)</f>
        <v>0</v>
      </c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</row>
    <row r="135" spans="1:50" s="4" customFormat="1" ht="21.6" customHeight="1" x14ac:dyDescent="0.25">
      <c r="A135" s="11">
        <v>215</v>
      </c>
      <c r="B135" s="25" t="s">
        <v>40</v>
      </c>
      <c r="C135" s="26" t="s">
        <v>13</v>
      </c>
      <c r="D135" s="27">
        <v>1</v>
      </c>
      <c r="E135" s="28"/>
      <c r="F135" s="10">
        <f t="shared" si="17"/>
        <v>0</v>
      </c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</row>
    <row r="136" spans="1:50" s="4" customFormat="1" ht="32.4" customHeight="1" x14ac:dyDescent="0.25">
      <c r="A136" s="11">
        <v>216</v>
      </c>
      <c r="B136" s="25" t="s">
        <v>38</v>
      </c>
      <c r="C136" s="26" t="s">
        <v>22</v>
      </c>
      <c r="D136" s="27">
        <v>1</v>
      </c>
      <c r="E136" s="28"/>
      <c r="F136" s="10">
        <f t="shared" si="17"/>
        <v>0</v>
      </c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</row>
    <row r="137" spans="1:50" s="15" customFormat="1" ht="10.8" customHeight="1" x14ac:dyDescent="0.25">
      <c r="A137" s="11">
        <v>217</v>
      </c>
      <c r="B137" s="17" t="s">
        <v>29</v>
      </c>
      <c r="C137" s="18" t="s">
        <v>22</v>
      </c>
      <c r="D137" s="29">
        <v>2</v>
      </c>
      <c r="E137" s="20"/>
      <c r="F137" s="10">
        <f t="shared" ref="F137:F138" si="18">SUM(D137*E137)</f>
        <v>0</v>
      </c>
      <c r="G137" s="14"/>
      <c r="H137" s="14"/>
      <c r="I137" s="14"/>
      <c r="J137" s="14"/>
    </row>
    <row r="138" spans="1:50" s="15" customFormat="1" ht="10.8" customHeight="1" x14ac:dyDescent="0.25">
      <c r="A138" s="11">
        <v>218</v>
      </c>
      <c r="B138" s="17" t="s">
        <v>30</v>
      </c>
      <c r="C138" s="18" t="s">
        <v>23</v>
      </c>
      <c r="D138" s="19">
        <v>0.72</v>
      </c>
      <c r="E138" s="20"/>
      <c r="F138" s="10">
        <f t="shared" si="18"/>
        <v>0</v>
      </c>
      <c r="G138" s="14"/>
      <c r="H138" s="14"/>
      <c r="I138" s="14"/>
      <c r="J138" s="14"/>
    </row>
    <row r="139" spans="1:50" s="15" customFormat="1" ht="12.6" customHeight="1" thickBot="1" x14ac:dyDescent="0.3">
      <c r="A139" s="59" t="s">
        <v>59</v>
      </c>
      <c r="B139" s="60"/>
      <c r="C139" s="60"/>
      <c r="D139" s="60"/>
      <c r="E139" s="61"/>
      <c r="F139" s="30">
        <f>SUM(F72:F138)</f>
        <v>0</v>
      </c>
      <c r="G139" s="14"/>
      <c r="H139" s="14"/>
      <c r="I139" s="14"/>
      <c r="J139" s="14"/>
    </row>
    <row r="140" spans="1:50" s="4" customFormat="1" ht="12.6" customHeight="1" x14ac:dyDescent="0.25">
      <c r="A140" s="66" t="s">
        <v>60</v>
      </c>
      <c r="B140" s="67"/>
      <c r="C140" s="67"/>
      <c r="D140" s="67"/>
      <c r="E140" s="67"/>
      <c r="F140" s="68"/>
      <c r="G140" s="1"/>
      <c r="H140" s="1"/>
      <c r="I140" s="1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</row>
    <row r="141" spans="1:50" s="4" customFormat="1" ht="10.8" customHeight="1" x14ac:dyDescent="0.25">
      <c r="A141" s="11">
        <v>219</v>
      </c>
      <c r="B141" s="44" t="s">
        <v>72</v>
      </c>
      <c r="C141" s="48" t="s">
        <v>23</v>
      </c>
      <c r="D141" s="53">
        <v>0.22</v>
      </c>
      <c r="E141" s="22"/>
      <c r="F141" s="10">
        <f t="shared" ref="F141" si="19">SUM(D141*E141)</f>
        <v>0</v>
      </c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</row>
    <row r="142" spans="1:50" s="4" customFormat="1" ht="10.8" customHeight="1" x14ac:dyDescent="0.25">
      <c r="A142" s="11">
        <v>220</v>
      </c>
      <c r="B142" s="45" t="s">
        <v>35</v>
      </c>
      <c r="C142" s="48" t="s">
        <v>13</v>
      </c>
      <c r="D142" s="50">
        <v>1</v>
      </c>
      <c r="E142" s="22"/>
      <c r="F142" s="10">
        <f>SUM(D142*E142)</f>
        <v>0</v>
      </c>
      <c r="G142" s="13"/>
      <c r="H142" s="13"/>
      <c r="I142" s="16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</row>
    <row r="143" spans="1:50" s="4" customFormat="1" ht="10.8" customHeight="1" x14ac:dyDescent="0.25">
      <c r="A143" s="11">
        <v>221</v>
      </c>
      <c r="B143" s="44" t="s">
        <v>78</v>
      </c>
      <c r="C143" s="48" t="s">
        <v>14</v>
      </c>
      <c r="D143" s="50">
        <v>11</v>
      </c>
      <c r="E143" s="22"/>
      <c r="F143" s="10">
        <f t="shared" ref="F143:F154" si="20">SUM(D143*E143)</f>
        <v>0</v>
      </c>
      <c r="G143" s="13"/>
      <c r="H143" s="13"/>
      <c r="I143" s="16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</row>
    <row r="144" spans="1:50" s="4" customFormat="1" ht="10.8" customHeight="1" x14ac:dyDescent="0.25">
      <c r="A144" s="11">
        <v>222</v>
      </c>
      <c r="B144" s="46" t="s">
        <v>80</v>
      </c>
      <c r="C144" s="48" t="s">
        <v>36</v>
      </c>
      <c r="D144" s="50">
        <v>1</v>
      </c>
      <c r="E144" s="22"/>
      <c r="F144" s="10">
        <f t="shared" si="20"/>
        <v>0</v>
      </c>
      <c r="G144" s="13"/>
      <c r="H144" s="13"/>
      <c r="I144" s="16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</row>
    <row r="145" spans="1:50" s="4" customFormat="1" ht="10.8" customHeight="1" x14ac:dyDescent="0.25">
      <c r="A145" s="11">
        <v>223</v>
      </c>
      <c r="B145" s="44" t="s">
        <v>85</v>
      </c>
      <c r="C145" s="48" t="s">
        <v>14</v>
      </c>
      <c r="D145" s="50">
        <v>6</v>
      </c>
      <c r="E145" s="22"/>
      <c r="F145" s="10">
        <f t="shared" si="20"/>
        <v>0</v>
      </c>
      <c r="G145" s="13"/>
      <c r="H145" s="13"/>
      <c r="I145" s="16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</row>
    <row r="146" spans="1:50" s="4" customFormat="1" ht="21.6" customHeight="1" x14ac:dyDescent="0.25">
      <c r="A146" s="11">
        <v>224</v>
      </c>
      <c r="B146" s="45" t="s">
        <v>86</v>
      </c>
      <c r="C146" s="48" t="s">
        <v>14</v>
      </c>
      <c r="D146" s="49">
        <v>207</v>
      </c>
      <c r="E146" s="22"/>
      <c r="F146" s="10">
        <f t="shared" si="20"/>
        <v>0</v>
      </c>
      <c r="G146" s="13"/>
      <c r="H146" s="13"/>
      <c r="I146" s="16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</row>
    <row r="147" spans="1:50" s="4" customFormat="1" ht="10.8" customHeight="1" x14ac:dyDescent="0.25">
      <c r="A147" s="11">
        <v>225</v>
      </c>
      <c r="B147" s="45" t="s">
        <v>37</v>
      </c>
      <c r="C147" s="48" t="s">
        <v>13</v>
      </c>
      <c r="D147" s="49">
        <v>2</v>
      </c>
      <c r="E147" s="22"/>
      <c r="F147" s="10">
        <f t="shared" si="20"/>
        <v>0</v>
      </c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</row>
    <row r="148" spans="1:50" s="4" customFormat="1" ht="10.8" customHeight="1" x14ac:dyDescent="0.25">
      <c r="A148" s="11">
        <v>226</v>
      </c>
      <c r="B148" s="46" t="s">
        <v>87</v>
      </c>
      <c r="C148" s="48" t="s">
        <v>106</v>
      </c>
      <c r="D148" s="49">
        <v>1242</v>
      </c>
      <c r="E148" s="22"/>
      <c r="F148" s="10">
        <f t="shared" si="20"/>
        <v>0</v>
      </c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</row>
    <row r="149" spans="1:50" s="4" customFormat="1" ht="21.6" customHeight="1" x14ac:dyDescent="0.25">
      <c r="A149" s="11">
        <v>227</v>
      </c>
      <c r="B149" s="46" t="s">
        <v>91</v>
      </c>
      <c r="C149" s="48" t="s">
        <v>106</v>
      </c>
      <c r="D149" s="49">
        <v>1242</v>
      </c>
      <c r="E149" s="22"/>
      <c r="F149" s="10">
        <f t="shared" si="20"/>
        <v>0</v>
      </c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</row>
    <row r="150" spans="1:50" s="4" customFormat="1" ht="21.6" customHeight="1" x14ac:dyDescent="0.25">
      <c r="A150" s="11">
        <v>228</v>
      </c>
      <c r="B150" s="34" t="s">
        <v>45</v>
      </c>
      <c r="C150" s="48" t="s">
        <v>105</v>
      </c>
      <c r="D150" s="49">
        <v>66</v>
      </c>
      <c r="E150" s="22"/>
      <c r="F150" s="10">
        <f t="shared" si="20"/>
        <v>0</v>
      </c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</row>
    <row r="151" spans="1:50" s="4" customFormat="1" ht="21.6" customHeight="1" x14ac:dyDescent="0.25">
      <c r="A151" s="11">
        <v>229</v>
      </c>
      <c r="B151" s="36" t="s">
        <v>97</v>
      </c>
      <c r="C151" s="48" t="s">
        <v>13</v>
      </c>
      <c r="D151" s="50">
        <v>1</v>
      </c>
      <c r="E151" s="22"/>
      <c r="F151" s="10">
        <f t="shared" si="20"/>
        <v>0</v>
      </c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</row>
    <row r="152" spans="1:50" s="4" customFormat="1" ht="21.6" customHeight="1" x14ac:dyDescent="0.25">
      <c r="A152" s="11">
        <v>230</v>
      </c>
      <c r="B152" s="41" t="s">
        <v>94</v>
      </c>
      <c r="C152" s="48" t="s">
        <v>105</v>
      </c>
      <c r="D152" s="50">
        <v>198</v>
      </c>
      <c r="E152" s="22"/>
      <c r="F152" s="10">
        <f t="shared" si="20"/>
        <v>0</v>
      </c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</row>
    <row r="153" spans="1:50" s="4" customFormat="1" ht="21.6" customHeight="1" x14ac:dyDescent="0.25">
      <c r="A153" s="11">
        <v>231</v>
      </c>
      <c r="B153" s="37" t="s">
        <v>42</v>
      </c>
      <c r="C153" s="48" t="s">
        <v>106</v>
      </c>
      <c r="D153" s="50">
        <v>850</v>
      </c>
      <c r="E153" s="22"/>
      <c r="F153" s="10">
        <f t="shared" si="20"/>
        <v>0</v>
      </c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</row>
    <row r="154" spans="1:50" s="4" customFormat="1" ht="21.6" customHeight="1" x14ac:dyDescent="0.25">
      <c r="A154" s="11">
        <v>232</v>
      </c>
      <c r="B154" s="38" t="s">
        <v>49</v>
      </c>
      <c r="C154" s="48" t="s">
        <v>105</v>
      </c>
      <c r="D154" s="51">
        <v>144</v>
      </c>
      <c r="E154" s="22"/>
      <c r="F154" s="10">
        <f t="shared" si="20"/>
        <v>0</v>
      </c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</row>
    <row r="155" spans="1:50" s="4" customFormat="1" ht="21.6" customHeight="1" x14ac:dyDescent="0.25">
      <c r="A155" s="11">
        <v>233</v>
      </c>
      <c r="B155" s="38" t="s">
        <v>48</v>
      </c>
      <c r="C155" s="48" t="s">
        <v>105</v>
      </c>
      <c r="D155" s="51">
        <v>70</v>
      </c>
      <c r="E155" s="22"/>
      <c r="F155" s="10">
        <f>SUM(D155*E155)</f>
        <v>0</v>
      </c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</row>
    <row r="156" spans="1:50" s="4" customFormat="1" ht="21.6" customHeight="1" x14ac:dyDescent="0.25">
      <c r="A156" s="11">
        <v>234</v>
      </c>
      <c r="B156" s="36" t="s">
        <v>112</v>
      </c>
      <c r="C156" s="48" t="s">
        <v>13</v>
      </c>
      <c r="D156" s="50">
        <v>1</v>
      </c>
      <c r="E156" s="22"/>
      <c r="F156" s="10">
        <f t="shared" ref="F156:F166" si="21">SUM(D156*E156)</f>
        <v>0</v>
      </c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</row>
    <row r="157" spans="1:50" s="4" customFormat="1" ht="21.6" customHeight="1" x14ac:dyDescent="0.25">
      <c r="A157" s="11">
        <v>235</v>
      </c>
      <c r="B157" s="47" t="s">
        <v>101</v>
      </c>
      <c r="C157" s="48" t="s">
        <v>105</v>
      </c>
      <c r="D157" s="50">
        <v>186</v>
      </c>
      <c r="E157" s="22"/>
      <c r="F157" s="10">
        <f t="shared" si="21"/>
        <v>0</v>
      </c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</row>
    <row r="158" spans="1:50" s="4" customFormat="1" ht="10.8" customHeight="1" x14ac:dyDescent="0.25">
      <c r="A158" s="11">
        <v>236</v>
      </c>
      <c r="B158" s="47" t="s">
        <v>50</v>
      </c>
      <c r="C158" s="48" t="s">
        <v>14</v>
      </c>
      <c r="D158" s="50">
        <v>25</v>
      </c>
      <c r="E158" s="22"/>
      <c r="F158" s="10">
        <f t="shared" si="21"/>
        <v>0</v>
      </c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</row>
    <row r="159" spans="1:50" s="4" customFormat="1" ht="21.6" customHeight="1" x14ac:dyDescent="0.25">
      <c r="A159" s="11">
        <v>237</v>
      </c>
      <c r="B159" s="41" t="s">
        <v>65</v>
      </c>
      <c r="C159" s="48" t="s">
        <v>105</v>
      </c>
      <c r="D159" s="50">
        <v>25</v>
      </c>
      <c r="E159" s="22"/>
      <c r="F159" s="10">
        <f t="shared" si="21"/>
        <v>0</v>
      </c>
      <c r="G159" s="1"/>
      <c r="H159" s="1"/>
      <c r="I159" s="1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</row>
    <row r="160" spans="1:50" s="4" customFormat="1" ht="21.6" customHeight="1" x14ac:dyDescent="0.25">
      <c r="A160" s="11">
        <v>238</v>
      </c>
      <c r="B160" s="47" t="s">
        <v>67</v>
      </c>
      <c r="C160" s="48" t="s">
        <v>106</v>
      </c>
      <c r="D160" s="50">
        <v>83</v>
      </c>
      <c r="E160" s="22"/>
      <c r="F160" s="10">
        <f t="shared" si="21"/>
        <v>0</v>
      </c>
      <c r="G160" s="1"/>
      <c r="H160" s="1"/>
      <c r="I160" s="1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</row>
    <row r="161" spans="1:50" s="4" customFormat="1" ht="21.6" customHeight="1" x14ac:dyDescent="0.25">
      <c r="A161" s="11">
        <v>239</v>
      </c>
      <c r="B161" s="41" t="s">
        <v>66</v>
      </c>
      <c r="C161" s="48" t="s">
        <v>106</v>
      </c>
      <c r="D161" s="50">
        <v>148</v>
      </c>
      <c r="E161" s="22"/>
      <c r="F161" s="10">
        <f t="shared" si="21"/>
        <v>0</v>
      </c>
      <c r="G161" s="1"/>
      <c r="H161" s="1"/>
      <c r="I161" s="1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</row>
    <row r="162" spans="1:50" s="4" customFormat="1" ht="10.8" customHeight="1" x14ac:dyDescent="0.25">
      <c r="A162" s="11">
        <v>240</v>
      </c>
      <c r="B162" s="47" t="s">
        <v>51</v>
      </c>
      <c r="C162" s="48" t="s">
        <v>106</v>
      </c>
      <c r="D162" s="50">
        <v>244</v>
      </c>
      <c r="E162" s="22"/>
      <c r="F162" s="10">
        <f t="shared" si="21"/>
        <v>0</v>
      </c>
      <c r="G162" s="1"/>
      <c r="H162" s="1"/>
      <c r="I162" s="1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</row>
    <row r="163" spans="1:50" s="4" customFormat="1" ht="21.6" customHeight="1" x14ac:dyDescent="0.25">
      <c r="A163" s="11">
        <v>241</v>
      </c>
      <c r="B163" s="47" t="s">
        <v>110</v>
      </c>
      <c r="C163" s="54" t="s">
        <v>111</v>
      </c>
      <c r="D163" s="55">
        <v>41</v>
      </c>
      <c r="E163" s="22"/>
      <c r="F163" s="10">
        <f t="shared" si="21"/>
        <v>0</v>
      </c>
      <c r="G163" s="1"/>
      <c r="H163" s="1"/>
      <c r="I163" s="1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</row>
    <row r="164" spans="1:50" s="4" customFormat="1" ht="21.6" customHeight="1" x14ac:dyDescent="0.25">
      <c r="A164" s="11">
        <v>242</v>
      </c>
      <c r="B164" s="37" t="s">
        <v>42</v>
      </c>
      <c r="C164" s="48" t="s">
        <v>106</v>
      </c>
      <c r="D164" s="50">
        <v>238</v>
      </c>
      <c r="E164" s="22"/>
      <c r="F164" s="10">
        <f t="shared" si="21"/>
        <v>0</v>
      </c>
      <c r="G164" s="1"/>
      <c r="H164" s="1"/>
      <c r="I164" s="1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</row>
    <row r="165" spans="1:50" s="4" customFormat="1" ht="10.8" customHeight="1" x14ac:dyDescent="0.25">
      <c r="A165" s="11">
        <v>243</v>
      </c>
      <c r="B165" s="47" t="s">
        <v>68</v>
      </c>
      <c r="C165" s="48" t="s">
        <v>106</v>
      </c>
      <c r="D165" s="50">
        <v>7</v>
      </c>
      <c r="E165" s="22"/>
      <c r="F165" s="10">
        <f t="shared" si="21"/>
        <v>0</v>
      </c>
      <c r="G165" s="1"/>
      <c r="H165" s="1"/>
      <c r="I165" s="1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</row>
    <row r="166" spans="1:50" s="4" customFormat="1" ht="21.6" customHeight="1" x14ac:dyDescent="0.25">
      <c r="A166" s="11">
        <v>244</v>
      </c>
      <c r="B166" s="43" t="s">
        <v>69</v>
      </c>
      <c r="C166" s="48" t="s">
        <v>106</v>
      </c>
      <c r="D166" s="50">
        <v>137</v>
      </c>
      <c r="E166" s="22"/>
      <c r="F166" s="10">
        <f t="shared" si="21"/>
        <v>0</v>
      </c>
      <c r="G166" s="1"/>
      <c r="H166" s="1"/>
      <c r="I166" s="1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</row>
    <row r="167" spans="1:50" s="4" customFormat="1" ht="21.6" customHeight="1" x14ac:dyDescent="0.25">
      <c r="A167" s="11">
        <v>245</v>
      </c>
      <c r="B167" s="38" t="s">
        <v>52</v>
      </c>
      <c r="C167" s="48" t="s">
        <v>106</v>
      </c>
      <c r="D167" s="50">
        <v>69</v>
      </c>
      <c r="E167" s="22"/>
      <c r="F167" s="10">
        <f>SUM(D167*E167)</f>
        <v>0</v>
      </c>
      <c r="G167" s="1"/>
      <c r="H167" s="1"/>
      <c r="I167" s="1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</row>
    <row r="168" spans="1:50" s="4" customFormat="1" ht="10.8" customHeight="1" x14ac:dyDescent="0.25">
      <c r="A168" s="11">
        <v>246</v>
      </c>
      <c r="B168" s="47" t="s">
        <v>102</v>
      </c>
      <c r="C168" s="48" t="s">
        <v>14</v>
      </c>
      <c r="D168" s="50">
        <v>23</v>
      </c>
      <c r="E168" s="22"/>
      <c r="F168" s="10">
        <f t="shared" ref="F168:F175" si="22">SUM(D168*E168)</f>
        <v>0</v>
      </c>
      <c r="G168" s="1"/>
      <c r="H168" s="1"/>
      <c r="I168" s="1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</row>
    <row r="169" spans="1:50" s="4" customFormat="1" ht="10.8" customHeight="1" x14ac:dyDescent="0.25">
      <c r="A169" s="11">
        <v>247</v>
      </c>
      <c r="B169" s="47" t="s">
        <v>103</v>
      </c>
      <c r="C169" s="48" t="s">
        <v>14</v>
      </c>
      <c r="D169" s="50">
        <v>23</v>
      </c>
      <c r="E169" s="22"/>
      <c r="F169" s="10">
        <f t="shared" si="22"/>
        <v>0</v>
      </c>
      <c r="G169" s="1"/>
      <c r="H169" s="1"/>
      <c r="I169" s="1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</row>
    <row r="170" spans="1:50" s="4" customFormat="1" ht="10.8" customHeight="1" x14ac:dyDescent="0.25">
      <c r="A170" s="11">
        <v>248</v>
      </c>
      <c r="B170" s="43" t="s">
        <v>70</v>
      </c>
      <c r="C170" s="48" t="s">
        <v>106</v>
      </c>
      <c r="D170" s="50">
        <v>120</v>
      </c>
      <c r="E170" s="22"/>
      <c r="F170" s="10">
        <f t="shared" si="22"/>
        <v>0</v>
      </c>
      <c r="G170" s="1"/>
      <c r="H170" s="1"/>
      <c r="I170" s="1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</row>
    <row r="171" spans="1:50" s="4" customFormat="1" ht="21.6" customHeight="1" x14ac:dyDescent="0.25">
      <c r="A171" s="11">
        <v>249</v>
      </c>
      <c r="B171" s="43" t="s">
        <v>71</v>
      </c>
      <c r="C171" s="48" t="s">
        <v>106</v>
      </c>
      <c r="D171" s="50">
        <v>47</v>
      </c>
      <c r="E171" s="22"/>
      <c r="F171" s="10">
        <f t="shared" si="22"/>
        <v>0</v>
      </c>
      <c r="G171" s="1"/>
      <c r="H171" s="1"/>
      <c r="I171" s="1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</row>
    <row r="172" spans="1:50" s="4" customFormat="1" ht="10.8" customHeight="1" x14ac:dyDescent="0.25">
      <c r="A172" s="11">
        <v>250</v>
      </c>
      <c r="B172" s="47" t="s">
        <v>53</v>
      </c>
      <c r="C172" s="48" t="s">
        <v>106</v>
      </c>
      <c r="D172" s="50">
        <v>305</v>
      </c>
      <c r="E172" s="22"/>
      <c r="F172" s="10">
        <f t="shared" si="22"/>
        <v>0</v>
      </c>
      <c r="G172" s="1"/>
      <c r="H172" s="1"/>
      <c r="I172" s="1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</row>
    <row r="173" spans="1:50" s="4" customFormat="1" ht="21.6" customHeight="1" x14ac:dyDescent="0.25">
      <c r="A173" s="11">
        <v>251</v>
      </c>
      <c r="B173" s="17" t="s">
        <v>43</v>
      </c>
      <c r="C173" s="23" t="s">
        <v>33</v>
      </c>
      <c r="D173" s="31">
        <v>1</v>
      </c>
      <c r="E173" s="22"/>
      <c r="F173" s="10">
        <f t="shared" si="22"/>
        <v>0</v>
      </c>
      <c r="G173" s="1"/>
      <c r="H173" s="1"/>
      <c r="I173" s="1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</row>
    <row r="174" spans="1:50" s="4" customFormat="1" ht="10.8" customHeight="1" x14ac:dyDescent="0.25">
      <c r="A174" s="11">
        <v>252</v>
      </c>
      <c r="B174" s="17" t="s">
        <v>31</v>
      </c>
      <c r="C174" s="24" t="s">
        <v>33</v>
      </c>
      <c r="D174" s="31">
        <v>1</v>
      </c>
      <c r="E174" s="22"/>
      <c r="F174" s="10">
        <f t="shared" si="22"/>
        <v>0</v>
      </c>
      <c r="G174" s="1"/>
      <c r="H174" s="1"/>
      <c r="I174" s="1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</row>
    <row r="175" spans="1:50" s="4" customFormat="1" ht="21.6" customHeight="1" x14ac:dyDescent="0.25">
      <c r="A175" s="11">
        <v>253</v>
      </c>
      <c r="B175" s="17" t="s">
        <v>34</v>
      </c>
      <c r="C175" s="24" t="s">
        <v>33</v>
      </c>
      <c r="D175" s="31">
        <v>2</v>
      </c>
      <c r="E175" s="22"/>
      <c r="F175" s="10">
        <f t="shared" si="22"/>
        <v>0</v>
      </c>
      <c r="G175" s="1"/>
      <c r="H175" s="1"/>
      <c r="I175" s="1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</row>
    <row r="176" spans="1:50" s="4" customFormat="1" ht="12.6" customHeight="1" x14ac:dyDescent="0.25">
      <c r="A176" s="56" t="s">
        <v>20</v>
      </c>
      <c r="B176" s="57"/>
      <c r="C176" s="57"/>
      <c r="D176" s="57"/>
      <c r="E176" s="57"/>
      <c r="F176" s="58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</row>
    <row r="177" spans="1:50" s="4" customFormat="1" ht="10.8" customHeight="1" x14ac:dyDescent="0.25">
      <c r="A177" s="11">
        <v>254</v>
      </c>
      <c r="B177" s="25" t="s">
        <v>21</v>
      </c>
      <c r="C177" s="26" t="s">
        <v>13</v>
      </c>
      <c r="D177" s="27">
        <v>2</v>
      </c>
      <c r="E177" s="28"/>
      <c r="F177" s="10">
        <f t="shared" ref="F177:F181" si="23">SUM(D177*E177)</f>
        <v>0</v>
      </c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</row>
    <row r="178" spans="1:50" s="4" customFormat="1" ht="21.6" customHeight="1" x14ac:dyDescent="0.25">
      <c r="A178" s="11">
        <v>255</v>
      </c>
      <c r="B178" s="25" t="s">
        <v>40</v>
      </c>
      <c r="C178" s="26" t="s">
        <v>13</v>
      </c>
      <c r="D178" s="27">
        <v>1</v>
      </c>
      <c r="E178" s="28"/>
      <c r="F178" s="10">
        <f t="shared" si="23"/>
        <v>0</v>
      </c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</row>
    <row r="179" spans="1:50" s="4" customFormat="1" ht="32.4" customHeight="1" x14ac:dyDescent="0.25">
      <c r="A179" s="11">
        <v>256</v>
      </c>
      <c r="B179" s="25" t="s">
        <v>38</v>
      </c>
      <c r="C179" s="26" t="s">
        <v>22</v>
      </c>
      <c r="D179" s="27">
        <v>1</v>
      </c>
      <c r="E179" s="28"/>
      <c r="F179" s="10">
        <f t="shared" si="23"/>
        <v>0</v>
      </c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</row>
    <row r="180" spans="1:50" s="15" customFormat="1" ht="10.8" customHeight="1" x14ac:dyDescent="0.25">
      <c r="A180" s="11">
        <v>257</v>
      </c>
      <c r="B180" s="17" t="s">
        <v>29</v>
      </c>
      <c r="C180" s="18" t="s">
        <v>22</v>
      </c>
      <c r="D180" s="29">
        <v>2</v>
      </c>
      <c r="E180" s="20"/>
      <c r="F180" s="10">
        <f t="shared" si="23"/>
        <v>0</v>
      </c>
      <c r="G180" s="14"/>
      <c r="H180" s="14"/>
      <c r="I180" s="14"/>
      <c r="J180" s="14"/>
    </row>
    <row r="181" spans="1:50" s="15" customFormat="1" ht="10.8" customHeight="1" x14ac:dyDescent="0.25">
      <c r="A181" s="11">
        <v>258</v>
      </c>
      <c r="B181" s="17" t="s">
        <v>30</v>
      </c>
      <c r="C181" s="18" t="s">
        <v>23</v>
      </c>
      <c r="D181" s="19">
        <v>0.08</v>
      </c>
      <c r="E181" s="20"/>
      <c r="F181" s="10">
        <f t="shared" si="23"/>
        <v>0</v>
      </c>
      <c r="G181" s="14"/>
      <c r="H181" s="14"/>
      <c r="I181" s="14"/>
      <c r="J181" s="14"/>
    </row>
    <row r="182" spans="1:50" s="15" customFormat="1" ht="12.6" customHeight="1" thickBot="1" x14ac:dyDescent="0.3">
      <c r="A182" s="59" t="s">
        <v>61</v>
      </c>
      <c r="B182" s="60"/>
      <c r="C182" s="60"/>
      <c r="D182" s="60"/>
      <c r="E182" s="61"/>
      <c r="F182" s="30">
        <f>SUM(F141:F181)</f>
        <v>0</v>
      </c>
      <c r="G182" s="14"/>
      <c r="H182" s="14"/>
      <c r="I182" s="14"/>
      <c r="J182" s="14"/>
    </row>
    <row r="183" spans="1:50" s="4" customFormat="1" ht="12.75" customHeight="1" x14ac:dyDescent="0.25">
      <c r="A183" s="66" t="s">
        <v>62</v>
      </c>
      <c r="B183" s="67"/>
      <c r="C183" s="67"/>
      <c r="D183" s="67"/>
      <c r="E183" s="67"/>
      <c r="F183" s="68"/>
      <c r="G183" s="1"/>
      <c r="H183" s="1"/>
      <c r="I183" s="1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</row>
    <row r="184" spans="1:50" s="4" customFormat="1" ht="10.8" customHeight="1" x14ac:dyDescent="0.25">
      <c r="A184" s="11">
        <v>259</v>
      </c>
      <c r="B184" s="44" t="s">
        <v>72</v>
      </c>
      <c r="C184" s="48" t="s">
        <v>23</v>
      </c>
      <c r="D184" s="53">
        <v>0.223</v>
      </c>
      <c r="E184" s="22"/>
      <c r="F184" s="10">
        <f t="shared" ref="F184" si="24">SUM(D184*E184)</f>
        <v>0</v>
      </c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</row>
    <row r="185" spans="1:50" s="4" customFormat="1" ht="10.8" customHeight="1" x14ac:dyDescent="0.25">
      <c r="A185" s="11">
        <v>260</v>
      </c>
      <c r="B185" s="45" t="s">
        <v>73</v>
      </c>
      <c r="C185" s="48" t="s">
        <v>14</v>
      </c>
      <c r="D185" s="50">
        <v>76</v>
      </c>
      <c r="E185" s="22"/>
      <c r="F185" s="10">
        <f>SUM(D185*E185)</f>
        <v>0</v>
      </c>
      <c r="G185" s="13"/>
      <c r="H185" s="13"/>
      <c r="I185" s="16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</row>
    <row r="186" spans="1:50" s="4" customFormat="1" ht="21.6" customHeight="1" x14ac:dyDescent="0.25">
      <c r="A186" s="11">
        <v>261</v>
      </c>
      <c r="B186" s="45" t="s">
        <v>74</v>
      </c>
      <c r="C186" s="48" t="s">
        <v>105</v>
      </c>
      <c r="D186" s="51">
        <v>38</v>
      </c>
      <c r="E186" s="22"/>
      <c r="F186" s="10">
        <f t="shared" ref="F186:F201" si="25">SUM(D186*E186)</f>
        <v>0</v>
      </c>
      <c r="G186" s="13"/>
      <c r="H186" s="13"/>
      <c r="I186" s="16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</row>
    <row r="187" spans="1:50" s="4" customFormat="1" ht="10.8" customHeight="1" x14ac:dyDescent="0.25">
      <c r="A187" s="11">
        <v>262</v>
      </c>
      <c r="B187" s="45" t="s">
        <v>75</v>
      </c>
      <c r="C187" s="48" t="s">
        <v>105</v>
      </c>
      <c r="D187" s="51">
        <v>4</v>
      </c>
      <c r="E187" s="22"/>
      <c r="F187" s="10">
        <f t="shared" si="25"/>
        <v>0</v>
      </c>
      <c r="G187" s="13"/>
      <c r="H187" s="13"/>
      <c r="I187" s="16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</row>
    <row r="188" spans="1:50" s="4" customFormat="1" ht="10.8" customHeight="1" x14ac:dyDescent="0.25">
      <c r="A188" s="11">
        <v>263</v>
      </c>
      <c r="B188" s="45" t="s">
        <v>35</v>
      </c>
      <c r="C188" s="48" t="s">
        <v>13</v>
      </c>
      <c r="D188" s="50">
        <v>1</v>
      </c>
      <c r="E188" s="22"/>
      <c r="F188" s="10">
        <f t="shared" si="25"/>
        <v>0</v>
      </c>
      <c r="G188" s="13"/>
      <c r="H188" s="13"/>
      <c r="I188" s="16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</row>
    <row r="189" spans="1:50" s="4" customFormat="1" ht="21.6" customHeight="1" x14ac:dyDescent="0.25">
      <c r="A189" s="11">
        <v>264</v>
      </c>
      <c r="B189" s="32" t="s">
        <v>76</v>
      </c>
      <c r="C189" s="48" t="s">
        <v>14</v>
      </c>
      <c r="D189" s="50">
        <v>26</v>
      </c>
      <c r="E189" s="22"/>
      <c r="F189" s="10">
        <f t="shared" si="25"/>
        <v>0</v>
      </c>
      <c r="G189" s="13"/>
      <c r="H189" s="13"/>
      <c r="I189" s="16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</row>
    <row r="190" spans="1:50" s="4" customFormat="1" ht="10.8" customHeight="1" x14ac:dyDescent="0.25">
      <c r="A190" s="11">
        <v>265</v>
      </c>
      <c r="B190" s="45" t="s">
        <v>77</v>
      </c>
      <c r="C190" s="48" t="s">
        <v>105</v>
      </c>
      <c r="D190" s="50">
        <v>50</v>
      </c>
      <c r="E190" s="22"/>
      <c r="F190" s="10">
        <f t="shared" si="25"/>
        <v>0</v>
      </c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</row>
    <row r="191" spans="1:50" s="4" customFormat="1" ht="10.8" customHeight="1" x14ac:dyDescent="0.25">
      <c r="A191" s="11">
        <v>266</v>
      </c>
      <c r="B191" s="44" t="s">
        <v>82</v>
      </c>
      <c r="C191" s="48" t="s">
        <v>13</v>
      </c>
      <c r="D191" s="50">
        <v>2</v>
      </c>
      <c r="E191" s="22"/>
      <c r="F191" s="10">
        <f t="shared" si="25"/>
        <v>0</v>
      </c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</row>
    <row r="192" spans="1:50" s="4" customFormat="1" ht="21.6" customHeight="1" x14ac:dyDescent="0.25">
      <c r="A192" s="11">
        <v>267</v>
      </c>
      <c r="B192" s="45" t="s">
        <v>86</v>
      </c>
      <c r="C192" s="48" t="s">
        <v>14</v>
      </c>
      <c r="D192" s="49">
        <v>158</v>
      </c>
      <c r="E192" s="22"/>
      <c r="F192" s="10">
        <f t="shared" si="25"/>
        <v>0</v>
      </c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</row>
    <row r="193" spans="1:50" s="4" customFormat="1" ht="10.8" customHeight="1" x14ac:dyDescent="0.25">
      <c r="A193" s="11">
        <v>268</v>
      </c>
      <c r="B193" s="45" t="s">
        <v>37</v>
      </c>
      <c r="C193" s="48" t="s">
        <v>13</v>
      </c>
      <c r="D193" s="49">
        <v>2</v>
      </c>
      <c r="E193" s="22"/>
      <c r="F193" s="10">
        <f t="shared" si="25"/>
        <v>0</v>
      </c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</row>
    <row r="194" spans="1:50" s="4" customFormat="1" ht="10.8" customHeight="1" x14ac:dyDescent="0.25">
      <c r="A194" s="11">
        <v>269</v>
      </c>
      <c r="B194" s="46" t="s">
        <v>87</v>
      </c>
      <c r="C194" s="48" t="s">
        <v>106</v>
      </c>
      <c r="D194" s="49">
        <v>948</v>
      </c>
      <c r="E194" s="22"/>
      <c r="F194" s="10">
        <f t="shared" si="25"/>
        <v>0</v>
      </c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</row>
    <row r="195" spans="1:50" s="4" customFormat="1" ht="10.8" customHeight="1" x14ac:dyDescent="0.25">
      <c r="A195" s="11">
        <v>270</v>
      </c>
      <c r="B195" s="46" t="s">
        <v>88</v>
      </c>
      <c r="C195" s="48" t="s">
        <v>105</v>
      </c>
      <c r="D195" s="49">
        <v>198</v>
      </c>
      <c r="E195" s="22"/>
      <c r="F195" s="10">
        <f t="shared" si="25"/>
        <v>0</v>
      </c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</row>
    <row r="196" spans="1:50" s="4" customFormat="1" ht="10.8" customHeight="1" x14ac:dyDescent="0.25">
      <c r="A196" s="11">
        <v>271</v>
      </c>
      <c r="B196" s="46" t="s">
        <v>90</v>
      </c>
      <c r="C196" s="48" t="s">
        <v>107</v>
      </c>
      <c r="D196" s="49">
        <v>600</v>
      </c>
      <c r="E196" s="22"/>
      <c r="F196" s="10">
        <f t="shared" si="25"/>
        <v>0</v>
      </c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</row>
    <row r="197" spans="1:50" s="4" customFormat="1" ht="21.6" customHeight="1" x14ac:dyDescent="0.25">
      <c r="A197" s="11">
        <v>272</v>
      </c>
      <c r="B197" s="33" t="s">
        <v>44</v>
      </c>
      <c r="C197" s="48" t="s">
        <v>106</v>
      </c>
      <c r="D197" s="49">
        <v>546</v>
      </c>
      <c r="E197" s="22"/>
      <c r="F197" s="10">
        <f t="shared" si="25"/>
        <v>0</v>
      </c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</row>
    <row r="198" spans="1:50" s="4" customFormat="1" ht="21.6" customHeight="1" x14ac:dyDescent="0.25">
      <c r="A198" s="11">
        <v>273</v>
      </c>
      <c r="B198" s="35" t="s">
        <v>46</v>
      </c>
      <c r="C198" s="48" t="s">
        <v>105</v>
      </c>
      <c r="D198" s="49">
        <v>109</v>
      </c>
      <c r="E198" s="22"/>
      <c r="F198" s="10">
        <f t="shared" si="25"/>
        <v>0</v>
      </c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</row>
    <row r="199" spans="1:50" s="4" customFormat="1" ht="21.6" customHeight="1" x14ac:dyDescent="0.25">
      <c r="A199" s="11">
        <v>274</v>
      </c>
      <c r="B199" s="34" t="s">
        <v>45</v>
      </c>
      <c r="C199" s="48" t="s">
        <v>105</v>
      </c>
      <c r="D199" s="49">
        <v>50</v>
      </c>
      <c r="E199" s="22"/>
      <c r="F199" s="10">
        <f t="shared" si="25"/>
        <v>0</v>
      </c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</row>
    <row r="200" spans="1:50" s="4" customFormat="1" ht="21.6" customHeight="1" x14ac:dyDescent="0.25">
      <c r="A200" s="11">
        <v>275</v>
      </c>
      <c r="B200" s="36" t="s">
        <v>97</v>
      </c>
      <c r="C200" s="48" t="s">
        <v>13</v>
      </c>
      <c r="D200" s="50">
        <v>1</v>
      </c>
      <c r="E200" s="22"/>
      <c r="F200" s="10">
        <f t="shared" si="25"/>
        <v>0</v>
      </c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</row>
    <row r="201" spans="1:50" s="4" customFormat="1" ht="10.8" customHeight="1" x14ac:dyDescent="0.25">
      <c r="A201" s="11">
        <v>276</v>
      </c>
      <c r="B201" s="40" t="s">
        <v>98</v>
      </c>
      <c r="C201" s="48" t="s">
        <v>105</v>
      </c>
      <c r="D201" s="50">
        <v>198</v>
      </c>
      <c r="E201" s="22"/>
      <c r="F201" s="10">
        <f t="shared" si="25"/>
        <v>0</v>
      </c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</row>
    <row r="202" spans="1:50" s="4" customFormat="1" ht="21.6" customHeight="1" x14ac:dyDescent="0.25">
      <c r="A202" s="11">
        <v>277</v>
      </c>
      <c r="B202" s="37" t="s">
        <v>42</v>
      </c>
      <c r="C202" s="48" t="s">
        <v>106</v>
      </c>
      <c r="D202" s="50">
        <v>850</v>
      </c>
      <c r="E202" s="22"/>
      <c r="F202" s="10">
        <f>SUM(D202*E202)</f>
        <v>0</v>
      </c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</row>
    <row r="203" spans="1:50" s="4" customFormat="1" ht="21.6" customHeight="1" x14ac:dyDescent="0.25">
      <c r="A203" s="11">
        <v>278</v>
      </c>
      <c r="B203" s="38" t="s">
        <v>49</v>
      </c>
      <c r="C203" s="48" t="s">
        <v>105</v>
      </c>
      <c r="D203" s="51">
        <v>144</v>
      </c>
      <c r="E203" s="22"/>
      <c r="F203" s="10">
        <f t="shared" ref="F203:F212" si="26">SUM(D203*E203)</f>
        <v>0</v>
      </c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</row>
    <row r="204" spans="1:50" s="4" customFormat="1" ht="21.6" customHeight="1" x14ac:dyDescent="0.25">
      <c r="A204" s="11">
        <v>279</v>
      </c>
      <c r="B204" s="38" t="s">
        <v>48</v>
      </c>
      <c r="C204" s="48" t="s">
        <v>105</v>
      </c>
      <c r="D204" s="51">
        <v>70</v>
      </c>
      <c r="E204" s="22"/>
      <c r="F204" s="10">
        <f t="shared" si="26"/>
        <v>0</v>
      </c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</row>
    <row r="205" spans="1:50" s="4" customFormat="1" ht="21.6" customHeight="1" x14ac:dyDescent="0.25">
      <c r="A205" s="11">
        <v>280</v>
      </c>
      <c r="B205" s="36" t="s">
        <v>113</v>
      </c>
      <c r="C205" s="48" t="s">
        <v>13</v>
      </c>
      <c r="D205" s="50">
        <v>1</v>
      </c>
      <c r="E205" s="22"/>
      <c r="F205" s="10">
        <f t="shared" si="26"/>
        <v>0</v>
      </c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</row>
    <row r="206" spans="1:50" s="4" customFormat="1" ht="21.6" customHeight="1" x14ac:dyDescent="0.25">
      <c r="A206" s="11">
        <v>281</v>
      </c>
      <c r="B206" s="47" t="s">
        <v>101</v>
      </c>
      <c r="C206" s="48" t="s">
        <v>105</v>
      </c>
      <c r="D206" s="50">
        <v>151</v>
      </c>
      <c r="E206" s="22"/>
      <c r="F206" s="10">
        <f t="shared" si="26"/>
        <v>0</v>
      </c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</row>
    <row r="207" spans="1:50" s="4" customFormat="1" ht="21.6" customHeight="1" x14ac:dyDescent="0.25">
      <c r="A207" s="11">
        <v>282</v>
      </c>
      <c r="B207" s="41" t="s">
        <v>65</v>
      </c>
      <c r="C207" s="48" t="s">
        <v>105</v>
      </c>
      <c r="D207" s="50">
        <v>75</v>
      </c>
      <c r="E207" s="22"/>
      <c r="F207" s="10">
        <f t="shared" si="26"/>
        <v>0</v>
      </c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</row>
    <row r="208" spans="1:50" s="4" customFormat="1" ht="21.6" customHeight="1" x14ac:dyDescent="0.25">
      <c r="A208" s="11">
        <v>283</v>
      </c>
      <c r="B208" s="47" t="s">
        <v>67</v>
      </c>
      <c r="C208" s="48" t="s">
        <v>106</v>
      </c>
      <c r="D208" s="50">
        <v>275</v>
      </c>
      <c r="E208" s="22"/>
      <c r="F208" s="10">
        <f t="shared" si="26"/>
        <v>0</v>
      </c>
      <c r="G208" s="1"/>
      <c r="H208" s="1"/>
      <c r="I208" s="1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</row>
    <row r="209" spans="1:198" s="4" customFormat="1" ht="10.8" customHeight="1" x14ac:dyDescent="0.25">
      <c r="A209" s="11">
        <v>284</v>
      </c>
      <c r="B209" s="47" t="s">
        <v>51</v>
      </c>
      <c r="C209" s="48" t="s">
        <v>106</v>
      </c>
      <c r="D209" s="50">
        <v>298</v>
      </c>
      <c r="E209" s="22"/>
      <c r="F209" s="10">
        <f t="shared" si="26"/>
        <v>0</v>
      </c>
      <c r="G209" s="1"/>
      <c r="H209" s="1"/>
      <c r="I209" s="1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</row>
    <row r="210" spans="1:198" s="4" customFormat="1" ht="21.6" customHeight="1" x14ac:dyDescent="0.25">
      <c r="A210" s="11">
        <v>285</v>
      </c>
      <c r="B210" s="37" t="s">
        <v>42</v>
      </c>
      <c r="C210" s="48" t="s">
        <v>106</v>
      </c>
      <c r="D210" s="50">
        <v>298</v>
      </c>
      <c r="E210" s="22"/>
      <c r="F210" s="10">
        <f t="shared" si="26"/>
        <v>0</v>
      </c>
      <c r="G210" s="1"/>
      <c r="H210" s="1"/>
      <c r="I210" s="1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</row>
    <row r="211" spans="1:198" s="4" customFormat="1" ht="21.6" customHeight="1" x14ac:dyDescent="0.25">
      <c r="A211" s="11">
        <v>286</v>
      </c>
      <c r="B211" s="38" t="s">
        <v>52</v>
      </c>
      <c r="C211" s="48" t="s">
        <v>106</v>
      </c>
      <c r="D211" s="50">
        <v>257</v>
      </c>
      <c r="E211" s="22"/>
      <c r="F211" s="10">
        <f t="shared" si="26"/>
        <v>0</v>
      </c>
      <c r="G211" s="1"/>
      <c r="H211" s="1"/>
      <c r="I211" s="1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</row>
    <row r="212" spans="1:198" s="4" customFormat="1" ht="10.8" customHeight="1" x14ac:dyDescent="0.25">
      <c r="A212" s="11">
        <v>287</v>
      </c>
      <c r="B212" s="47" t="s">
        <v>53</v>
      </c>
      <c r="C212" s="48" t="s">
        <v>106</v>
      </c>
      <c r="D212" s="50">
        <v>138</v>
      </c>
      <c r="E212" s="22"/>
      <c r="F212" s="10">
        <f t="shared" si="26"/>
        <v>0</v>
      </c>
      <c r="G212" s="1"/>
      <c r="H212" s="1"/>
      <c r="I212" s="1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</row>
    <row r="213" spans="1:198" s="4" customFormat="1" ht="10.8" customHeight="1" x14ac:dyDescent="0.25">
      <c r="A213" s="11">
        <v>288</v>
      </c>
      <c r="B213" s="17" t="s">
        <v>64</v>
      </c>
      <c r="C213" s="23" t="s">
        <v>33</v>
      </c>
      <c r="D213" s="31">
        <v>1</v>
      </c>
      <c r="E213" s="22"/>
      <c r="F213" s="10">
        <f t="shared" ref="F213:F215" si="27">SUM(D213*E213)</f>
        <v>0</v>
      </c>
      <c r="G213" s="1"/>
      <c r="H213" s="1"/>
      <c r="I213" s="1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</row>
    <row r="214" spans="1:198" s="4" customFormat="1" ht="10.8" customHeight="1" x14ac:dyDescent="0.25">
      <c r="A214" s="11">
        <v>289</v>
      </c>
      <c r="B214" s="17" t="s">
        <v>31</v>
      </c>
      <c r="C214" s="24" t="s">
        <v>33</v>
      </c>
      <c r="D214" s="31">
        <v>1</v>
      </c>
      <c r="E214" s="22"/>
      <c r="F214" s="10">
        <f t="shared" si="27"/>
        <v>0</v>
      </c>
      <c r="G214" s="1"/>
      <c r="H214" s="1"/>
      <c r="I214" s="1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</row>
    <row r="215" spans="1:198" s="4" customFormat="1" ht="21.6" customHeight="1" x14ac:dyDescent="0.25">
      <c r="A215" s="11">
        <v>290</v>
      </c>
      <c r="B215" s="17" t="s">
        <v>34</v>
      </c>
      <c r="C215" s="24" t="s">
        <v>33</v>
      </c>
      <c r="D215" s="31">
        <v>1</v>
      </c>
      <c r="E215" s="22"/>
      <c r="F215" s="10">
        <f t="shared" si="27"/>
        <v>0</v>
      </c>
      <c r="G215" s="1"/>
      <c r="H215" s="1"/>
      <c r="I215" s="1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</row>
    <row r="216" spans="1:198" s="4" customFormat="1" ht="12.6" customHeight="1" x14ac:dyDescent="0.25">
      <c r="A216" s="56" t="s">
        <v>20</v>
      </c>
      <c r="B216" s="57"/>
      <c r="C216" s="57"/>
      <c r="D216" s="57"/>
      <c r="E216" s="57"/>
      <c r="F216" s="58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</row>
    <row r="217" spans="1:198" s="4" customFormat="1" ht="10.8" customHeight="1" x14ac:dyDescent="0.25">
      <c r="A217" s="11">
        <v>291</v>
      </c>
      <c r="B217" s="25" t="s">
        <v>21</v>
      </c>
      <c r="C217" s="26" t="s">
        <v>13</v>
      </c>
      <c r="D217" s="27">
        <v>1</v>
      </c>
      <c r="E217" s="28"/>
      <c r="F217" s="10">
        <f t="shared" ref="F217:F221" si="28">SUM(D217*E217)</f>
        <v>0</v>
      </c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</row>
    <row r="218" spans="1:198" s="4" customFormat="1" ht="21.6" customHeight="1" x14ac:dyDescent="0.25">
      <c r="A218" s="11">
        <v>292</v>
      </c>
      <c r="B218" s="25" t="s">
        <v>40</v>
      </c>
      <c r="C218" s="26" t="s">
        <v>13</v>
      </c>
      <c r="D218" s="27">
        <v>1</v>
      </c>
      <c r="E218" s="28"/>
      <c r="F218" s="10">
        <f t="shared" si="28"/>
        <v>0</v>
      </c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</row>
    <row r="219" spans="1:198" s="4" customFormat="1" ht="32.4" customHeight="1" x14ac:dyDescent="0.25">
      <c r="A219" s="11">
        <v>293</v>
      </c>
      <c r="B219" s="25" t="s">
        <v>38</v>
      </c>
      <c r="C219" s="26" t="s">
        <v>22</v>
      </c>
      <c r="D219" s="27">
        <v>1</v>
      </c>
      <c r="E219" s="28"/>
      <c r="F219" s="10">
        <f t="shared" si="28"/>
        <v>0</v>
      </c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</row>
    <row r="220" spans="1:198" s="15" customFormat="1" ht="10.8" customHeight="1" x14ac:dyDescent="0.25">
      <c r="A220" s="11">
        <v>294</v>
      </c>
      <c r="B220" s="17" t="s">
        <v>29</v>
      </c>
      <c r="C220" s="18" t="s">
        <v>22</v>
      </c>
      <c r="D220" s="29">
        <v>1</v>
      </c>
      <c r="E220" s="20"/>
      <c r="F220" s="10">
        <f t="shared" si="28"/>
        <v>0</v>
      </c>
      <c r="G220" s="14"/>
      <c r="H220" s="14"/>
      <c r="I220" s="14"/>
      <c r="J220" s="14"/>
    </row>
    <row r="221" spans="1:198" s="15" customFormat="1" ht="10.8" customHeight="1" x14ac:dyDescent="0.25">
      <c r="A221" s="11">
        <v>295</v>
      </c>
      <c r="B221" s="17" t="s">
        <v>30</v>
      </c>
      <c r="C221" s="18" t="s">
        <v>23</v>
      </c>
      <c r="D221" s="19">
        <v>0.06</v>
      </c>
      <c r="E221" s="20"/>
      <c r="F221" s="10">
        <f t="shared" si="28"/>
        <v>0</v>
      </c>
      <c r="G221" s="14"/>
      <c r="H221" s="14"/>
      <c r="I221" s="14"/>
      <c r="J221" s="14"/>
    </row>
    <row r="222" spans="1:198" s="15" customFormat="1" ht="12.6" customHeight="1" thickBot="1" x14ac:dyDescent="0.3">
      <c r="A222" s="59" t="s">
        <v>63</v>
      </c>
      <c r="B222" s="60"/>
      <c r="C222" s="60"/>
      <c r="D222" s="60"/>
      <c r="E222" s="61"/>
      <c r="F222" s="30">
        <f>SUM(F184:F221)</f>
        <v>0</v>
      </c>
      <c r="G222" s="14"/>
      <c r="H222" s="14"/>
      <c r="I222" s="14"/>
      <c r="J222" s="14"/>
    </row>
    <row r="223" spans="1:198" ht="15" customHeight="1" x14ac:dyDescent="0.25">
      <c r="A223" s="8"/>
      <c r="C223" s="62" t="s">
        <v>2</v>
      </c>
      <c r="D223" s="63"/>
      <c r="E223" s="64">
        <f>F70+F139+F222+F182</f>
        <v>0</v>
      </c>
      <c r="F223" s="65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  <c r="DH223" s="13"/>
      <c r="DI223" s="13"/>
      <c r="DJ223" s="13"/>
      <c r="DK223" s="13"/>
      <c r="DL223" s="13"/>
      <c r="DM223" s="13"/>
      <c r="DN223" s="13"/>
      <c r="DO223" s="13"/>
      <c r="DP223" s="13"/>
      <c r="DQ223" s="13"/>
      <c r="DR223" s="13"/>
      <c r="DS223" s="13"/>
      <c r="DT223" s="13"/>
      <c r="DU223" s="13"/>
      <c r="DV223" s="13"/>
      <c r="DW223" s="13"/>
      <c r="DX223" s="13"/>
      <c r="DY223" s="13"/>
      <c r="DZ223" s="13"/>
      <c r="EA223" s="13"/>
      <c r="EB223" s="13"/>
      <c r="EC223" s="13"/>
      <c r="ED223" s="13"/>
      <c r="EE223" s="13"/>
      <c r="EF223" s="13"/>
      <c r="EG223" s="13"/>
      <c r="EH223" s="13"/>
      <c r="EI223" s="13"/>
      <c r="EJ223" s="13"/>
      <c r="EK223" s="13"/>
      <c r="EL223" s="13"/>
      <c r="EM223" s="13"/>
      <c r="EN223" s="13"/>
      <c r="EO223" s="13"/>
      <c r="EP223" s="13"/>
      <c r="EQ223" s="13"/>
      <c r="ER223" s="13"/>
      <c r="ES223" s="13"/>
      <c r="ET223" s="13"/>
      <c r="EU223" s="13"/>
      <c r="EV223" s="13"/>
      <c r="EW223" s="13"/>
      <c r="EX223" s="13"/>
      <c r="EY223" s="13"/>
      <c r="EZ223" s="13"/>
      <c r="FA223" s="13"/>
      <c r="FB223" s="13"/>
      <c r="FC223" s="13"/>
      <c r="FD223" s="13"/>
      <c r="FE223" s="13"/>
      <c r="FF223" s="13"/>
      <c r="FG223" s="13"/>
      <c r="FH223" s="13"/>
      <c r="FI223" s="13"/>
      <c r="FJ223" s="13"/>
      <c r="FK223" s="13"/>
      <c r="FL223" s="13"/>
      <c r="FM223" s="13"/>
      <c r="FN223" s="13"/>
      <c r="FO223" s="13"/>
      <c r="FP223" s="13"/>
      <c r="FQ223" s="13"/>
      <c r="FR223" s="13"/>
      <c r="FS223" s="13"/>
      <c r="FT223" s="13"/>
      <c r="FU223" s="13"/>
      <c r="FV223" s="13"/>
      <c r="FW223" s="13"/>
      <c r="FX223" s="13"/>
      <c r="FY223" s="13"/>
      <c r="FZ223" s="13"/>
      <c r="GA223" s="13"/>
      <c r="GB223" s="13"/>
      <c r="GC223" s="13"/>
      <c r="GD223" s="13"/>
      <c r="GE223" s="13"/>
      <c r="GF223" s="13"/>
      <c r="GG223" s="13"/>
      <c r="GH223" s="13"/>
      <c r="GI223" s="13"/>
      <c r="GJ223" s="13"/>
      <c r="GK223" s="13"/>
      <c r="GL223" s="13"/>
      <c r="GM223" s="13"/>
      <c r="GN223" s="13"/>
      <c r="GO223" s="13"/>
      <c r="GP223" s="13"/>
    </row>
    <row r="224" spans="1:198" ht="15" customHeight="1" x14ac:dyDescent="0.25">
      <c r="A224" s="8"/>
      <c r="C224" s="70" t="s">
        <v>8</v>
      </c>
      <c r="D224" s="71"/>
      <c r="E224" s="72">
        <f>E223*0.2</f>
        <v>0</v>
      </c>
      <c r="F224" s="7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  <c r="DH224" s="13"/>
      <c r="DI224" s="13"/>
      <c r="DJ224" s="13"/>
      <c r="DK224" s="13"/>
      <c r="DL224" s="13"/>
      <c r="DM224" s="13"/>
      <c r="DN224" s="13"/>
      <c r="DO224" s="13"/>
      <c r="DP224" s="13"/>
      <c r="DQ224" s="13"/>
      <c r="DR224" s="13"/>
      <c r="DS224" s="13"/>
      <c r="DT224" s="13"/>
      <c r="DU224" s="13"/>
      <c r="DV224" s="13"/>
      <c r="DW224" s="13"/>
      <c r="DX224" s="13"/>
      <c r="DY224" s="13"/>
      <c r="DZ224" s="13"/>
      <c r="EA224" s="13"/>
      <c r="EB224" s="13"/>
      <c r="EC224" s="13"/>
      <c r="ED224" s="13"/>
      <c r="EE224" s="13"/>
      <c r="EF224" s="13"/>
      <c r="EG224" s="13"/>
      <c r="EH224" s="13"/>
      <c r="EI224" s="13"/>
      <c r="EJ224" s="13"/>
      <c r="EK224" s="13"/>
      <c r="EL224" s="13"/>
      <c r="EM224" s="13"/>
      <c r="EN224" s="13"/>
      <c r="EO224" s="13"/>
      <c r="EP224" s="13"/>
      <c r="EQ224" s="13"/>
      <c r="ER224" s="13"/>
      <c r="ES224" s="13"/>
      <c r="ET224" s="13"/>
      <c r="EU224" s="13"/>
      <c r="EV224" s="13"/>
      <c r="EW224" s="13"/>
      <c r="EX224" s="13"/>
      <c r="EY224" s="13"/>
      <c r="EZ224" s="13"/>
      <c r="FA224" s="13"/>
      <c r="FB224" s="13"/>
      <c r="FC224" s="13"/>
      <c r="FD224" s="13"/>
      <c r="FE224" s="13"/>
      <c r="FF224" s="13"/>
      <c r="FG224" s="13"/>
      <c r="FH224" s="13"/>
      <c r="FI224" s="13"/>
      <c r="FJ224" s="13"/>
      <c r="FK224" s="13"/>
      <c r="FL224" s="13"/>
      <c r="FM224" s="13"/>
      <c r="FN224" s="13"/>
      <c r="FO224" s="13"/>
      <c r="FP224" s="13"/>
      <c r="FQ224" s="13"/>
      <c r="FR224" s="13"/>
      <c r="FS224" s="13"/>
      <c r="FT224" s="13"/>
      <c r="FU224" s="13"/>
      <c r="FV224" s="13"/>
      <c r="FW224" s="13"/>
      <c r="FX224" s="13"/>
      <c r="FY224" s="13"/>
      <c r="FZ224" s="13"/>
      <c r="GA224" s="13"/>
      <c r="GB224" s="13"/>
      <c r="GC224" s="13"/>
      <c r="GD224" s="13"/>
      <c r="GE224" s="13"/>
      <c r="GF224" s="13"/>
      <c r="GG224" s="13"/>
      <c r="GH224" s="13"/>
      <c r="GI224" s="13"/>
      <c r="GJ224" s="13"/>
      <c r="GK224" s="13"/>
      <c r="GL224" s="13"/>
      <c r="GM224" s="13"/>
      <c r="GN224" s="13"/>
      <c r="GO224" s="13"/>
      <c r="GP224" s="13"/>
    </row>
    <row r="225" spans="1:198" ht="15" customHeight="1" thickBot="1" x14ac:dyDescent="0.3">
      <c r="A225" s="12"/>
      <c r="C225" s="62" t="s">
        <v>0</v>
      </c>
      <c r="D225" s="63"/>
      <c r="E225" s="74">
        <f>E223+E224</f>
        <v>0</v>
      </c>
      <c r="F225" s="75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  <c r="DH225" s="13"/>
      <c r="DI225" s="13"/>
      <c r="DJ225" s="13"/>
      <c r="DK225" s="13"/>
      <c r="DL225" s="13"/>
      <c r="DM225" s="13"/>
      <c r="DN225" s="13"/>
      <c r="DO225" s="13"/>
      <c r="DP225" s="13"/>
      <c r="DQ225" s="13"/>
      <c r="DR225" s="13"/>
      <c r="DS225" s="13"/>
      <c r="DT225" s="13"/>
      <c r="DU225" s="13"/>
      <c r="DV225" s="13"/>
      <c r="DW225" s="13"/>
      <c r="DX225" s="13"/>
      <c r="DY225" s="13"/>
      <c r="DZ225" s="13"/>
      <c r="EA225" s="13"/>
      <c r="EB225" s="13"/>
      <c r="EC225" s="13"/>
      <c r="ED225" s="13"/>
      <c r="EE225" s="13"/>
      <c r="EF225" s="13"/>
      <c r="EG225" s="13"/>
      <c r="EH225" s="13"/>
      <c r="EI225" s="13"/>
      <c r="EJ225" s="13"/>
      <c r="EK225" s="13"/>
      <c r="EL225" s="13"/>
      <c r="EM225" s="13"/>
      <c r="EN225" s="13"/>
      <c r="EO225" s="13"/>
      <c r="EP225" s="13"/>
      <c r="EQ225" s="13"/>
      <c r="ER225" s="13"/>
      <c r="ES225" s="13"/>
      <c r="ET225" s="13"/>
      <c r="EU225" s="13"/>
      <c r="EV225" s="13"/>
      <c r="EW225" s="13"/>
      <c r="EX225" s="13"/>
      <c r="EY225" s="13"/>
      <c r="EZ225" s="13"/>
      <c r="FA225" s="13"/>
      <c r="FB225" s="13"/>
      <c r="FC225" s="13"/>
      <c r="FD225" s="13"/>
      <c r="FE225" s="13"/>
      <c r="FF225" s="13"/>
      <c r="FG225" s="13"/>
      <c r="FH225" s="13"/>
      <c r="FI225" s="13"/>
      <c r="FJ225" s="13"/>
      <c r="FK225" s="13"/>
      <c r="FL225" s="13"/>
      <c r="FM225" s="13"/>
      <c r="FN225" s="13"/>
      <c r="FO225" s="13"/>
      <c r="FP225" s="13"/>
      <c r="FQ225" s="13"/>
      <c r="FR225" s="13"/>
      <c r="FS225" s="13"/>
      <c r="FT225" s="13"/>
      <c r="FU225" s="13"/>
      <c r="FV225" s="13"/>
      <c r="FW225" s="13"/>
      <c r="FX225" s="13"/>
      <c r="FY225" s="13"/>
      <c r="FZ225" s="13"/>
      <c r="GA225" s="13"/>
      <c r="GB225" s="13"/>
      <c r="GC225" s="13"/>
      <c r="GD225" s="13"/>
      <c r="GE225" s="13"/>
      <c r="GF225" s="13"/>
      <c r="GG225" s="13"/>
      <c r="GH225" s="13"/>
      <c r="GI225" s="13"/>
      <c r="GJ225" s="13"/>
      <c r="GK225" s="13"/>
      <c r="GL225" s="13"/>
      <c r="GM225" s="13"/>
      <c r="GN225" s="13"/>
      <c r="GO225" s="13"/>
      <c r="GP225" s="13"/>
    </row>
    <row r="226" spans="1:198" s="13" customFormat="1" ht="12.75" customHeight="1" x14ac:dyDescent="0.25">
      <c r="A226" s="69" t="s">
        <v>9</v>
      </c>
      <c r="B226" s="69"/>
      <c r="C226" s="69"/>
      <c r="D226" s="69"/>
      <c r="E226" s="69"/>
      <c r="F226" s="69"/>
    </row>
    <row r="227" spans="1:198" s="13" customFormat="1" ht="12.75" customHeight="1" x14ac:dyDescent="0.25">
      <c r="A227" s="69" t="s">
        <v>10</v>
      </c>
      <c r="B227" s="69"/>
      <c r="C227" s="69"/>
      <c r="D227" s="69"/>
      <c r="E227" s="69"/>
      <c r="F227" s="69"/>
    </row>
    <row r="228" spans="1:198" s="13" customFormat="1" ht="12.75" customHeight="1" x14ac:dyDescent="0.25">
      <c r="A228" s="69" t="s">
        <v>11</v>
      </c>
      <c r="B228" s="69"/>
      <c r="C228" s="69"/>
      <c r="D228" s="69"/>
      <c r="E228" s="69"/>
      <c r="F228" s="69"/>
    </row>
    <row r="229" spans="1:198" s="13" customFormat="1" ht="12.75" customHeight="1" x14ac:dyDescent="0.25">
      <c r="A229" s="3"/>
      <c r="B229" s="69" t="s">
        <v>12</v>
      </c>
      <c r="C229" s="69"/>
      <c r="D229" s="69"/>
      <c r="E229" s="69"/>
      <c r="F229" s="69"/>
    </row>
    <row r="230" spans="1:198" s="13" customFormat="1" ht="12.75" customHeight="1" x14ac:dyDescent="0.25">
      <c r="A230" s="69" t="s">
        <v>26</v>
      </c>
      <c r="B230" s="69"/>
      <c r="C230" s="69"/>
      <c r="D230" s="69"/>
      <c r="E230" s="69"/>
      <c r="F230" s="69"/>
    </row>
    <row r="231" spans="1:198" s="13" customFormat="1" ht="12.75" customHeight="1" x14ac:dyDescent="0.25">
      <c r="A231" s="69" t="s">
        <v>18</v>
      </c>
      <c r="B231" s="69"/>
      <c r="C231" s="69"/>
      <c r="D231" s="69"/>
      <c r="E231" s="69"/>
      <c r="F231" s="69"/>
    </row>
    <row r="232" spans="1:198" s="13" customFormat="1" ht="12.75" customHeight="1" x14ac:dyDescent="0.25">
      <c r="A232" s="69" t="s">
        <v>17</v>
      </c>
      <c r="B232" s="69"/>
      <c r="C232" s="69"/>
      <c r="D232" s="69"/>
      <c r="E232" s="69"/>
      <c r="F232" s="69"/>
    </row>
    <row r="233" spans="1:198" s="13" customFormat="1" ht="12.75" customHeight="1" x14ac:dyDescent="0.25">
      <c r="A233" s="3"/>
      <c r="B233" s="69" t="s">
        <v>16</v>
      </c>
      <c r="C233" s="69"/>
      <c r="D233" s="69"/>
      <c r="E233" s="69"/>
      <c r="F233" s="69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  <c r="CZ233" s="2"/>
      <c r="DA233" s="2"/>
      <c r="DB233" s="2"/>
      <c r="DC233" s="2"/>
      <c r="DD233" s="2"/>
      <c r="DE233" s="2"/>
      <c r="DF233" s="2"/>
      <c r="DG233" s="2"/>
      <c r="DH233" s="2"/>
      <c r="DI233" s="2"/>
      <c r="DJ233" s="2"/>
      <c r="DK233" s="2"/>
      <c r="DL233" s="2"/>
      <c r="DM233" s="2"/>
      <c r="DN233" s="2"/>
      <c r="DO233" s="2"/>
      <c r="DP233" s="2"/>
      <c r="DQ233" s="2"/>
      <c r="DR233" s="2"/>
      <c r="DS233" s="2"/>
      <c r="DT233" s="2"/>
      <c r="DU233" s="2"/>
      <c r="DV233" s="2"/>
      <c r="DW233" s="2"/>
      <c r="DX233" s="2"/>
      <c r="DY233" s="2"/>
      <c r="DZ233" s="2"/>
      <c r="EA233" s="2"/>
      <c r="EB233" s="2"/>
      <c r="EC233" s="2"/>
      <c r="ED233" s="2"/>
      <c r="EE233" s="2"/>
      <c r="EF233" s="2"/>
      <c r="EG233" s="2"/>
      <c r="EH233" s="2"/>
      <c r="EI233" s="2"/>
      <c r="EJ233" s="2"/>
      <c r="EK233" s="2"/>
      <c r="EL233" s="2"/>
      <c r="EM233" s="2"/>
      <c r="EN233" s="2"/>
      <c r="EO233" s="2"/>
      <c r="EP233" s="2"/>
      <c r="EQ233" s="2"/>
      <c r="ER233" s="2"/>
      <c r="ES233" s="2"/>
      <c r="ET233" s="2"/>
      <c r="EU233" s="2"/>
      <c r="EV233" s="2"/>
      <c r="EW233" s="2"/>
      <c r="EX233" s="2"/>
      <c r="EY233" s="2"/>
      <c r="EZ233" s="2"/>
      <c r="FA233" s="2"/>
      <c r="FB233" s="2"/>
      <c r="FC233" s="2"/>
      <c r="FD233" s="2"/>
      <c r="FE233" s="2"/>
      <c r="FF233" s="2"/>
      <c r="FG233" s="2"/>
      <c r="FH233" s="2"/>
      <c r="FI233" s="2"/>
      <c r="FJ233" s="2"/>
      <c r="FK233" s="2"/>
      <c r="FL233" s="2"/>
      <c r="FM233" s="2"/>
      <c r="FN233" s="2"/>
      <c r="FO233" s="2"/>
      <c r="FP233" s="2"/>
      <c r="FQ233" s="2"/>
      <c r="FR233" s="2"/>
      <c r="FS233" s="2"/>
      <c r="FT233" s="2"/>
      <c r="FU233" s="2"/>
      <c r="FV233" s="2"/>
      <c r="FW233" s="2"/>
      <c r="FX233" s="2"/>
      <c r="FY233" s="2"/>
      <c r="FZ233" s="2"/>
      <c r="GA233" s="2"/>
      <c r="GB233" s="2"/>
      <c r="GC233" s="2"/>
      <c r="GD233" s="2"/>
      <c r="GE233" s="2"/>
      <c r="GF233" s="2"/>
      <c r="GG233" s="2"/>
      <c r="GH233" s="2"/>
      <c r="GI233" s="2"/>
      <c r="GJ233" s="2"/>
      <c r="GK233" s="2"/>
      <c r="GL233" s="2"/>
    </row>
    <row r="234" spans="1:198" s="13" customFormat="1" ht="12.75" customHeight="1" x14ac:dyDescent="0.25">
      <c r="A234" s="69" t="s">
        <v>27</v>
      </c>
      <c r="B234" s="69"/>
      <c r="C234" s="69"/>
      <c r="D234" s="69"/>
      <c r="E234" s="69"/>
      <c r="F234" s="69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  <c r="DR234" s="2"/>
      <c r="DS234" s="2"/>
      <c r="DT234" s="2"/>
      <c r="DU234" s="2"/>
      <c r="DV234" s="2"/>
      <c r="DW234" s="2"/>
      <c r="DX234" s="2"/>
      <c r="DY234" s="2"/>
      <c r="DZ234" s="2"/>
      <c r="EA234" s="2"/>
      <c r="EB234" s="2"/>
      <c r="EC234" s="2"/>
      <c r="ED234" s="2"/>
      <c r="EE234" s="2"/>
      <c r="EF234" s="2"/>
      <c r="EG234" s="2"/>
      <c r="EH234" s="2"/>
      <c r="EI234" s="2"/>
      <c r="EJ234" s="2"/>
      <c r="EK234" s="2"/>
      <c r="EL234" s="2"/>
      <c r="EM234" s="2"/>
      <c r="EN234" s="2"/>
      <c r="EO234" s="2"/>
      <c r="EP234" s="2"/>
      <c r="EQ234" s="2"/>
      <c r="ER234" s="2"/>
      <c r="ES234" s="2"/>
      <c r="ET234" s="2"/>
      <c r="EU234" s="2"/>
      <c r="EV234" s="2"/>
      <c r="EW234" s="2"/>
      <c r="EX234" s="2"/>
      <c r="EY234" s="2"/>
      <c r="EZ234" s="2"/>
      <c r="FA234" s="2"/>
      <c r="FB234" s="2"/>
      <c r="FC234" s="2"/>
      <c r="FD234" s="2"/>
      <c r="FE234" s="2"/>
      <c r="FF234" s="2"/>
      <c r="FG234" s="2"/>
      <c r="FH234" s="2"/>
      <c r="FI234" s="2"/>
      <c r="FJ234" s="2"/>
      <c r="FK234" s="2"/>
      <c r="FL234" s="2"/>
      <c r="FM234" s="2"/>
      <c r="FN234" s="2"/>
      <c r="FO234" s="2"/>
      <c r="FP234" s="2"/>
      <c r="FQ234" s="2"/>
      <c r="FR234" s="2"/>
      <c r="FS234" s="2"/>
      <c r="FT234" s="2"/>
      <c r="FU234" s="2"/>
      <c r="FV234" s="2"/>
      <c r="FW234" s="2"/>
      <c r="FX234" s="2"/>
      <c r="FY234" s="2"/>
      <c r="FZ234" s="2"/>
      <c r="GA234" s="2"/>
      <c r="GB234" s="2"/>
      <c r="GC234" s="2"/>
      <c r="GD234" s="2"/>
      <c r="GE234" s="2"/>
      <c r="GF234" s="2"/>
      <c r="GG234" s="2"/>
      <c r="GH234" s="2"/>
      <c r="GI234" s="2"/>
      <c r="GJ234" s="2"/>
      <c r="GK234" s="2"/>
      <c r="GL234" s="2"/>
    </row>
    <row r="235" spans="1:198" s="13" customFormat="1" ht="12.75" customHeight="1" x14ac:dyDescent="0.25">
      <c r="A235" s="3"/>
      <c r="B235" s="69" t="s">
        <v>28</v>
      </c>
      <c r="C235" s="69"/>
      <c r="D235" s="69"/>
      <c r="E235" s="69"/>
      <c r="F235" s="69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  <c r="DX235" s="2"/>
      <c r="DY235" s="2"/>
      <c r="DZ235" s="2"/>
      <c r="EA235" s="2"/>
      <c r="EB235" s="2"/>
      <c r="EC235" s="2"/>
      <c r="ED235" s="2"/>
      <c r="EE235" s="2"/>
      <c r="EF235" s="2"/>
      <c r="EG235" s="2"/>
      <c r="EH235" s="2"/>
      <c r="EI235" s="2"/>
      <c r="EJ235" s="2"/>
      <c r="EK235" s="2"/>
      <c r="EL235" s="2"/>
      <c r="EM235" s="2"/>
      <c r="EN235" s="2"/>
      <c r="EO235" s="2"/>
      <c r="EP235" s="2"/>
      <c r="EQ235" s="2"/>
      <c r="ER235" s="2"/>
      <c r="ES235" s="2"/>
      <c r="ET235" s="2"/>
      <c r="EU235" s="2"/>
      <c r="EV235" s="2"/>
      <c r="EW235" s="2"/>
      <c r="EX235" s="2"/>
      <c r="EY235" s="2"/>
      <c r="EZ235" s="2"/>
      <c r="FA235" s="2"/>
      <c r="FB235" s="2"/>
      <c r="FC235" s="2"/>
      <c r="FD235" s="2"/>
      <c r="FE235" s="2"/>
      <c r="FF235" s="2"/>
      <c r="FG235" s="2"/>
      <c r="FH235" s="2"/>
      <c r="FI235" s="2"/>
      <c r="FJ235" s="2"/>
      <c r="FK235" s="2"/>
      <c r="FL235" s="2"/>
      <c r="FM235" s="2"/>
      <c r="FN235" s="2"/>
      <c r="FO235" s="2"/>
      <c r="FP235" s="2"/>
      <c r="FQ235" s="2"/>
      <c r="FR235" s="2"/>
      <c r="FS235" s="2"/>
      <c r="FT235" s="2"/>
      <c r="FU235" s="2"/>
      <c r="FV235" s="2"/>
      <c r="FW235" s="2"/>
      <c r="FX235" s="2"/>
      <c r="FY235" s="2"/>
      <c r="FZ235" s="2"/>
      <c r="GA235" s="2"/>
      <c r="GB235" s="2"/>
      <c r="GC235" s="2"/>
      <c r="GD235" s="2"/>
      <c r="GE235" s="2"/>
      <c r="GF235" s="2"/>
      <c r="GG235" s="2"/>
      <c r="GH235" s="2"/>
      <c r="GI235" s="2"/>
      <c r="GJ235" s="2"/>
      <c r="GK235" s="2"/>
      <c r="GL235" s="2"/>
    </row>
    <row r="236" spans="1:198" s="13" customFormat="1" x14ac:dyDescent="0.25">
      <c r="A236" s="69" t="s">
        <v>19</v>
      </c>
      <c r="B236" s="69"/>
      <c r="C236" s="69"/>
      <c r="D236" s="69"/>
      <c r="E236" s="69"/>
      <c r="F236" s="69"/>
    </row>
    <row r="237" spans="1:198" s="13" customFormat="1" x14ac:dyDescent="0.25">
      <c r="A237" s="3"/>
      <c r="B237" s="69" t="s">
        <v>24</v>
      </c>
      <c r="C237" s="69"/>
      <c r="D237" s="69"/>
      <c r="E237" s="69"/>
      <c r="F237" s="69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2"/>
      <c r="DH237" s="2"/>
      <c r="DI237" s="2"/>
      <c r="DJ237" s="2"/>
      <c r="DK237" s="2"/>
      <c r="DL237" s="2"/>
      <c r="DM237" s="2"/>
      <c r="DN237" s="2"/>
      <c r="DO237" s="2"/>
      <c r="DP237" s="2"/>
      <c r="DQ237" s="2"/>
      <c r="DR237" s="2"/>
      <c r="DS237" s="2"/>
      <c r="DT237" s="2"/>
      <c r="DU237" s="2"/>
      <c r="DV237" s="2"/>
      <c r="DW237" s="2"/>
      <c r="DX237" s="2"/>
      <c r="DY237" s="2"/>
      <c r="DZ237" s="2"/>
      <c r="EA237" s="2"/>
      <c r="EB237" s="2"/>
      <c r="EC237" s="2"/>
      <c r="ED237" s="2"/>
      <c r="EE237" s="2"/>
      <c r="EF237" s="2"/>
      <c r="EG237" s="2"/>
      <c r="EH237" s="2"/>
      <c r="EI237" s="2"/>
      <c r="EJ237" s="2"/>
      <c r="EK237" s="2"/>
      <c r="EL237" s="2"/>
      <c r="EM237" s="2"/>
      <c r="EN237" s="2"/>
      <c r="EO237" s="2"/>
      <c r="EP237" s="2"/>
      <c r="EQ237" s="2"/>
      <c r="ER237" s="2"/>
      <c r="ES237" s="2"/>
      <c r="ET237" s="2"/>
      <c r="EU237" s="2"/>
      <c r="EV237" s="2"/>
      <c r="EW237" s="2"/>
      <c r="EX237" s="2"/>
      <c r="EY237" s="2"/>
      <c r="EZ237" s="2"/>
      <c r="FA237" s="2"/>
      <c r="FB237" s="2"/>
      <c r="FC237" s="2"/>
      <c r="FD237" s="2"/>
      <c r="FE237" s="2"/>
      <c r="FF237" s="2"/>
      <c r="FG237" s="2"/>
      <c r="FH237" s="2"/>
      <c r="FI237" s="2"/>
      <c r="FJ237" s="2"/>
      <c r="FK237" s="2"/>
      <c r="FL237" s="2"/>
      <c r="FM237" s="2"/>
      <c r="FN237" s="2"/>
      <c r="FO237" s="2"/>
      <c r="FP237" s="2"/>
      <c r="FQ237" s="2"/>
      <c r="FR237" s="2"/>
      <c r="FS237" s="2"/>
      <c r="FT237" s="2"/>
      <c r="FU237" s="2"/>
      <c r="FV237" s="2"/>
      <c r="FW237" s="2"/>
      <c r="FX237" s="2"/>
      <c r="FY237" s="2"/>
      <c r="FZ237" s="2"/>
      <c r="GA237" s="2"/>
      <c r="GB237" s="2"/>
      <c r="GC237" s="2"/>
      <c r="GD237" s="2"/>
      <c r="GE237" s="2"/>
      <c r="GF237" s="2"/>
      <c r="GG237" s="2"/>
      <c r="GH237" s="2"/>
      <c r="GI237" s="2"/>
      <c r="GJ237" s="2"/>
      <c r="GK237" s="2"/>
      <c r="GL237" s="2"/>
      <c r="GM237" s="2"/>
      <c r="GN237" s="2"/>
      <c r="GO237" s="2"/>
      <c r="GP237" s="2"/>
    </row>
    <row r="238" spans="1:198" s="13" customFormat="1" x14ac:dyDescent="0.25">
      <c r="A238" s="3"/>
      <c r="B238" s="69" t="s">
        <v>25</v>
      </c>
      <c r="C238" s="69"/>
      <c r="D238" s="69"/>
      <c r="E238" s="69"/>
      <c r="F238" s="69"/>
    </row>
  </sheetData>
  <mergeCells count="38">
    <mergeCell ref="A8:F8"/>
    <mergeCell ref="A133:F133"/>
    <mergeCell ref="A1:F1"/>
    <mergeCell ref="A5:A7"/>
    <mergeCell ref="B5:B7"/>
    <mergeCell ref="C5:C7"/>
    <mergeCell ref="D5:D6"/>
    <mergeCell ref="E5:E7"/>
    <mergeCell ref="F5:F7"/>
    <mergeCell ref="A64:F64"/>
    <mergeCell ref="A70:E70"/>
    <mergeCell ref="A71:F71"/>
    <mergeCell ref="B238:F238"/>
    <mergeCell ref="B237:F237"/>
    <mergeCell ref="A236:F236"/>
    <mergeCell ref="B235:F235"/>
    <mergeCell ref="A234:F234"/>
    <mergeCell ref="B233:F233"/>
    <mergeCell ref="A232:F232"/>
    <mergeCell ref="A231:F231"/>
    <mergeCell ref="A230:F230"/>
    <mergeCell ref="B229:F229"/>
    <mergeCell ref="A228:F228"/>
    <mergeCell ref="A227:F227"/>
    <mergeCell ref="A226:F226"/>
    <mergeCell ref="C224:D224"/>
    <mergeCell ref="E224:F224"/>
    <mergeCell ref="C225:D225"/>
    <mergeCell ref="E225:F225"/>
    <mergeCell ref="A216:F216"/>
    <mergeCell ref="A222:E222"/>
    <mergeCell ref="C223:D223"/>
    <mergeCell ref="E223:F223"/>
    <mergeCell ref="A139:E139"/>
    <mergeCell ref="A140:F140"/>
    <mergeCell ref="A176:F176"/>
    <mergeCell ref="A182:E182"/>
    <mergeCell ref="A183:F183"/>
  </mergeCells>
  <phoneticPr fontId="2" type="noConversion"/>
  <conditionalFormatting sqref="A64:A69">
    <cfRule type="cellIs" dxfId="12" priority="19" stopIfTrue="1" operator="equal">
      <formula>0</formula>
    </cfRule>
  </conditionalFormatting>
  <conditionalFormatting sqref="A133:A138">
    <cfRule type="cellIs" dxfId="11" priority="36" stopIfTrue="1" operator="equal">
      <formula>0</formula>
    </cfRule>
  </conditionalFormatting>
  <conditionalFormatting sqref="A176:A181">
    <cfRule type="cellIs" dxfId="10" priority="12" stopIfTrue="1" operator="equal">
      <formula>0</formula>
    </cfRule>
  </conditionalFormatting>
  <conditionalFormatting sqref="A216:A221">
    <cfRule type="cellIs" dxfId="9" priority="13" stopIfTrue="1" operator="equal">
      <formula>0</formula>
    </cfRule>
  </conditionalFormatting>
  <conditionalFormatting sqref="B29">
    <cfRule type="cellIs" dxfId="8" priority="7" stopIfTrue="1" operator="equal">
      <formula>0</formula>
    </cfRule>
  </conditionalFormatting>
  <conditionalFormatting sqref="B184:C188 D184:D212 C189 B190:C191 C197:C212 B199">
    <cfRule type="cellIs" dxfId="7" priority="1" stopIfTrue="1" operator="equal">
      <formula>0</formula>
    </cfRule>
  </conditionalFormatting>
  <conditionalFormatting sqref="B141:D144 B145:C145 D145:D172 B150">
    <cfRule type="cellIs" dxfId="6" priority="4" stopIfTrue="1" operator="equal">
      <formula>0</formula>
    </cfRule>
  </conditionalFormatting>
  <conditionalFormatting sqref="C87:C91 B92:C92 C93:C96">
    <cfRule type="cellIs" dxfId="5" priority="6" stopIfTrue="1" operator="equal">
      <formula>0</formula>
    </cfRule>
  </conditionalFormatting>
  <conditionalFormatting sqref="C146:C172">
    <cfRule type="cellIs" dxfId="4" priority="3" stopIfTrue="1" operator="equal">
      <formula>0</formula>
    </cfRule>
  </conditionalFormatting>
  <conditionalFormatting sqref="C192:C195 B196:C196">
    <cfRule type="cellIs" dxfId="3" priority="2" stopIfTrue="1" operator="equal">
      <formula>0</formula>
    </cfRule>
  </conditionalFormatting>
  <conditionalFormatting sqref="C22:D24 B25:C25 D25:D29 C26:C29 C30:D60">
    <cfRule type="cellIs" dxfId="2" priority="8" stopIfTrue="1" operator="equal">
      <formula>0</formula>
    </cfRule>
  </conditionalFormatting>
  <conditionalFormatting sqref="D9 B10:D14 C15:D15 B16:D21">
    <cfRule type="cellIs" dxfId="1" priority="9" stopIfTrue="1" operator="equal">
      <formula>0</formula>
    </cfRule>
  </conditionalFormatting>
  <conditionalFormatting sqref="D72 B73:D77 C78:D78 B79:D86 D87:D96 B96 C97:D129">
    <cfRule type="cellIs" dxfId="0" priority="5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22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2023-10-03T10:43:05Z</dcterms:modified>
</cp:coreProperties>
</file>